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ACREDITACION\Evidencias\"/>
    </mc:Choice>
  </mc:AlternateContent>
  <xr:revisionPtr revIDLastSave="0" documentId="13_ncr:1_{DB617FB9-2D4A-482F-874F-130ED067673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ctividades GIAM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9" i="2" l="1"/>
  <c r="P89" i="2"/>
  <c r="W89" i="2"/>
  <c r="X89" i="2"/>
  <c r="AD89" i="2"/>
  <c r="N86" i="2"/>
  <c r="V86" i="2"/>
  <c r="AD86" i="2"/>
  <c r="M83" i="2"/>
  <c r="U83" i="2"/>
  <c r="AC83" i="2"/>
  <c r="AK83" i="2"/>
  <c r="AO89" i="2"/>
  <c r="AW89" i="2"/>
  <c r="AX89" i="2"/>
  <c r="AY89" i="2"/>
  <c r="BB89" i="2"/>
  <c r="BK46" i="2"/>
  <c r="AN82" i="2"/>
  <c r="AN83" i="2" s="1"/>
  <c r="AO82" i="2"/>
  <c r="AO83" i="2" s="1"/>
  <c r="AP82" i="2"/>
  <c r="AP83" i="2" s="1"/>
  <c r="AQ82" i="2"/>
  <c r="AR82" i="2"/>
  <c r="AS82" i="2"/>
  <c r="AT82" i="2"/>
  <c r="AT83" i="2" s="1"/>
  <c r="AU82" i="2"/>
  <c r="AU83" i="2" s="1"/>
  <c r="AV82" i="2"/>
  <c r="AV83" i="2" s="1"/>
  <c r="AW82" i="2"/>
  <c r="AW83" i="2" s="1"/>
  <c r="AX82" i="2"/>
  <c r="AX83" i="2" s="1"/>
  <c r="AY82" i="2"/>
  <c r="AZ82" i="2"/>
  <c r="BA82" i="2"/>
  <c r="BA83" i="2" s="1"/>
  <c r="BB82" i="2"/>
  <c r="BB83" i="2" s="1"/>
  <c r="BC82" i="2"/>
  <c r="BC83" i="2" s="1"/>
  <c r="BD82" i="2"/>
  <c r="BD83" i="2" s="1"/>
  <c r="BE82" i="2"/>
  <c r="BE83" i="2" s="1"/>
  <c r="BF82" i="2"/>
  <c r="BF83" i="2" s="1"/>
  <c r="BG82" i="2"/>
  <c r="BH82" i="2"/>
  <c r="BI82" i="2"/>
  <c r="BJ82" i="2"/>
  <c r="BJ83" i="2" s="1"/>
  <c r="AQ83" i="2"/>
  <c r="AR83" i="2"/>
  <c r="AS83" i="2"/>
  <c r="AY83" i="2"/>
  <c r="AZ83" i="2"/>
  <c r="BG83" i="2"/>
  <c r="BH83" i="2"/>
  <c r="BI83" i="2"/>
  <c r="AN85" i="2"/>
  <c r="AN86" i="2" s="1"/>
  <c r="AO85" i="2"/>
  <c r="AO86" i="2" s="1"/>
  <c r="AP85" i="2"/>
  <c r="AP86" i="2" s="1"/>
  <c r="AQ85" i="2"/>
  <c r="AR85" i="2"/>
  <c r="AR86" i="2" s="1"/>
  <c r="AS85" i="2"/>
  <c r="AS86" i="2" s="1"/>
  <c r="AT85" i="2"/>
  <c r="AT86" i="2" s="1"/>
  <c r="AU85" i="2"/>
  <c r="AU86" i="2" s="1"/>
  <c r="AV85" i="2"/>
  <c r="AV86" i="2" s="1"/>
  <c r="AW85" i="2"/>
  <c r="AW86" i="2" s="1"/>
  <c r="AX85" i="2"/>
  <c r="AX86" i="2" s="1"/>
  <c r="AY85" i="2"/>
  <c r="AZ85" i="2"/>
  <c r="AZ86" i="2" s="1"/>
  <c r="BA85" i="2"/>
  <c r="BA86" i="2" s="1"/>
  <c r="BB85" i="2"/>
  <c r="BB86" i="2" s="1"/>
  <c r="BC85" i="2"/>
  <c r="BC86" i="2" s="1"/>
  <c r="BD85" i="2"/>
  <c r="BD86" i="2" s="1"/>
  <c r="BE85" i="2"/>
  <c r="BE86" i="2" s="1"/>
  <c r="BF85" i="2"/>
  <c r="BF86" i="2" s="1"/>
  <c r="BG85" i="2"/>
  <c r="BH85" i="2"/>
  <c r="BH86" i="2" s="1"/>
  <c r="BI85" i="2"/>
  <c r="BI86" i="2" s="1"/>
  <c r="BJ85" i="2"/>
  <c r="BJ86" i="2" s="1"/>
  <c r="AQ86" i="2"/>
  <c r="AY86" i="2"/>
  <c r="BG86" i="2"/>
  <c r="AN88" i="2"/>
  <c r="AN89" i="2" s="1"/>
  <c r="AO88" i="2"/>
  <c r="AP88" i="2"/>
  <c r="AP89" i="2" s="1"/>
  <c r="AQ88" i="2"/>
  <c r="AQ89" i="2" s="1"/>
  <c r="AR88" i="2"/>
  <c r="AR89" i="2" s="1"/>
  <c r="AS88" i="2"/>
  <c r="AS89" i="2" s="1"/>
  <c r="AT88" i="2"/>
  <c r="AT89" i="2" s="1"/>
  <c r="AU88" i="2"/>
  <c r="AU89" i="2" s="1"/>
  <c r="AV88" i="2"/>
  <c r="AV89" i="2" s="1"/>
  <c r="AW88" i="2"/>
  <c r="AX88" i="2"/>
  <c r="AY88" i="2"/>
  <c r="AZ88" i="2"/>
  <c r="AZ89" i="2" s="1"/>
  <c r="BA88" i="2"/>
  <c r="BA89" i="2" s="1"/>
  <c r="BB88" i="2"/>
  <c r="BC88" i="2"/>
  <c r="BC89" i="2" s="1"/>
  <c r="BD88" i="2"/>
  <c r="BD89" i="2" s="1"/>
  <c r="BE88" i="2"/>
  <c r="BE89" i="2" s="1"/>
  <c r="BF88" i="2"/>
  <c r="BF89" i="2" s="1"/>
  <c r="BG88" i="2"/>
  <c r="BG89" i="2" s="1"/>
  <c r="BH88" i="2"/>
  <c r="BH89" i="2" s="1"/>
  <c r="BI88" i="2"/>
  <c r="BI89" i="2" s="1"/>
  <c r="BJ88" i="2"/>
  <c r="BJ89" i="2" s="1"/>
  <c r="AN91" i="2"/>
  <c r="AN92" i="2" s="1"/>
  <c r="AO91" i="2"/>
  <c r="AO92" i="2" s="1"/>
  <c r="AP91" i="2"/>
  <c r="AP92" i="2" s="1"/>
  <c r="AQ91" i="2"/>
  <c r="AQ92" i="2" s="1"/>
  <c r="AR91" i="2"/>
  <c r="AR92" i="2" s="1"/>
  <c r="AS91" i="2"/>
  <c r="AS92" i="2" s="1"/>
  <c r="AT91" i="2"/>
  <c r="AT92" i="2" s="1"/>
  <c r="AU91" i="2"/>
  <c r="AV91" i="2"/>
  <c r="AV92" i="2" s="1"/>
  <c r="AW91" i="2"/>
  <c r="AX91" i="2"/>
  <c r="AX92" i="2" s="1"/>
  <c r="AY91" i="2"/>
  <c r="AZ91" i="2"/>
  <c r="AZ92" i="2" s="1"/>
  <c r="BA91" i="2"/>
  <c r="BA92" i="2" s="1"/>
  <c r="BB91" i="2"/>
  <c r="BB92" i="2" s="1"/>
  <c r="BC91" i="2"/>
  <c r="BC92" i="2" s="1"/>
  <c r="BD91" i="2"/>
  <c r="BD92" i="2" s="1"/>
  <c r="BE91" i="2"/>
  <c r="BE92" i="2" s="1"/>
  <c r="BF91" i="2"/>
  <c r="BF92" i="2" s="1"/>
  <c r="BG91" i="2"/>
  <c r="BH91" i="2"/>
  <c r="BH92" i="2" s="1"/>
  <c r="BI91" i="2"/>
  <c r="BI92" i="2" s="1"/>
  <c r="BJ91" i="2"/>
  <c r="BJ92" i="2" s="1"/>
  <c r="AU92" i="2"/>
  <c r="AW92" i="2"/>
  <c r="AY92" i="2"/>
  <c r="BG92" i="2"/>
  <c r="H82" i="2"/>
  <c r="H83" i="2" s="1"/>
  <c r="I82" i="2"/>
  <c r="I83" i="2" s="1"/>
  <c r="J82" i="2"/>
  <c r="J83" i="2" s="1"/>
  <c r="K82" i="2"/>
  <c r="K83" i="2" s="1"/>
  <c r="L82" i="2"/>
  <c r="L83" i="2" s="1"/>
  <c r="M82" i="2"/>
  <c r="N82" i="2"/>
  <c r="N83" i="2" s="1"/>
  <c r="O82" i="2"/>
  <c r="O83" i="2" s="1"/>
  <c r="P82" i="2"/>
  <c r="P83" i="2" s="1"/>
  <c r="Q82" i="2"/>
  <c r="Q83" i="2" s="1"/>
  <c r="R82" i="2"/>
  <c r="R83" i="2" s="1"/>
  <c r="S82" i="2"/>
  <c r="S83" i="2" s="1"/>
  <c r="T82" i="2"/>
  <c r="T83" i="2" s="1"/>
  <c r="U82" i="2"/>
  <c r="V82" i="2"/>
  <c r="V83" i="2" s="1"/>
  <c r="W82" i="2"/>
  <c r="W83" i="2" s="1"/>
  <c r="X82" i="2"/>
  <c r="X83" i="2" s="1"/>
  <c r="Y82" i="2"/>
  <c r="Y83" i="2" s="1"/>
  <c r="Z82" i="2"/>
  <c r="Z83" i="2" s="1"/>
  <c r="AA82" i="2"/>
  <c r="AA83" i="2" s="1"/>
  <c r="AB82" i="2"/>
  <c r="AB83" i="2" s="1"/>
  <c r="AC82" i="2"/>
  <c r="AD82" i="2"/>
  <c r="AD83" i="2" s="1"/>
  <c r="AE82" i="2"/>
  <c r="AE83" i="2" s="1"/>
  <c r="AF82" i="2"/>
  <c r="AF83" i="2" s="1"/>
  <c r="AG82" i="2"/>
  <c r="AG83" i="2" s="1"/>
  <c r="AH82" i="2"/>
  <c r="AH83" i="2" s="1"/>
  <c r="AI82" i="2"/>
  <c r="AI83" i="2" s="1"/>
  <c r="AJ82" i="2"/>
  <c r="AJ83" i="2" s="1"/>
  <c r="AK82" i="2"/>
  <c r="AM82" i="2"/>
  <c r="AM83" i="2" s="1"/>
  <c r="H85" i="2"/>
  <c r="H86" i="2" s="1"/>
  <c r="I85" i="2"/>
  <c r="I86" i="2" s="1"/>
  <c r="J85" i="2"/>
  <c r="J86" i="2" s="1"/>
  <c r="K85" i="2"/>
  <c r="K86" i="2" s="1"/>
  <c r="L85" i="2"/>
  <c r="L86" i="2" s="1"/>
  <c r="M85" i="2"/>
  <c r="M86" i="2" s="1"/>
  <c r="N85" i="2"/>
  <c r="O85" i="2"/>
  <c r="O86" i="2" s="1"/>
  <c r="P85" i="2"/>
  <c r="P86" i="2" s="1"/>
  <c r="Q85" i="2"/>
  <c r="Q86" i="2" s="1"/>
  <c r="R85" i="2"/>
  <c r="R86" i="2" s="1"/>
  <c r="S85" i="2"/>
  <c r="S86" i="2" s="1"/>
  <c r="T85" i="2"/>
  <c r="T86" i="2" s="1"/>
  <c r="U85" i="2"/>
  <c r="U86" i="2" s="1"/>
  <c r="V85" i="2"/>
  <c r="W85" i="2"/>
  <c r="W86" i="2" s="1"/>
  <c r="X85" i="2"/>
  <c r="X86" i="2" s="1"/>
  <c r="Y85" i="2"/>
  <c r="Y86" i="2" s="1"/>
  <c r="Z85" i="2"/>
  <c r="Z86" i="2" s="1"/>
  <c r="AA85" i="2"/>
  <c r="AA86" i="2" s="1"/>
  <c r="AB85" i="2"/>
  <c r="AB86" i="2" s="1"/>
  <c r="AC85" i="2"/>
  <c r="AC86" i="2" s="1"/>
  <c r="AD85" i="2"/>
  <c r="AE85" i="2"/>
  <c r="AE86" i="2" s="1"/>
  <c r="AF85" i="2"/>
  <c r="AF86" i="2" s="1"/>
  <c r="AG85" i="2"/>
  <c r="AG86" i="2" s="1"/>
  <c r="AH85" i="2"/>
  <c r="AH86" i="2" s="1"/>
  <c r="AI85" i="2"/>
  <c r="AI86" i="2" s="1"/>
  <c r="AJ85" i="2"/>
  <c r="AJ86" i="2" s="1"/>
  <c r="AK85" i="2"/>
  <c r="AK86" i="2" s="1"/>
  <c r="AM85" i="2"/>
  <c r="AM86" i="2" s="1"/>
  <c r="H88" i="2"/>
  <c r="H89" i="2" s="1"/>
  <c r="I88" i="2"/>
  <c r="I89" i="2" s="1"/>
  <c r="J88" i="2"/>
  <c r="J89" i="2" s="1"/>
  <c r="K88" i="2"/>
  <c r="K89" i="2" s="1"/>
  <c r="L88" i="2"/>
  <c r="L89" i="2" s="1"/>
  <c r="M88" i="2"/>
  <c r="M89" i="2" s="1"/>
  <c r="N88" i="2"/>
  <c r="N89" i="2" s="1"/>
  <c r="O88" i="2"/>
  <c r="P88" i="2"/>
  <c r="Q88" i="2"/>
  <c r="Q89" i="2" s="1"/>
  <c r="R88" i="2"/>
  <c r="R89" i="2" s="1"/>
  <c r="S88" i="2"/>
  <c r="S89" i="2" s="1"/>
  <c r="T88" i="2"/>
  <c r="T89" i="2" s="1"/>
  <c r="U88" i="2"/>
  <c r="U89" i="2" s="1"/>
  <c r="V88" i="2"/>
  <c r="V89" i="2" s="1"/>
  <c r="W88" i="2"/>
  <c r="X88" i="2"/>
  <c r="Y88" i="2"/>
  <c r="Y89" i="2" s="1"/>
  <c r="Z88" i="2"/>
  <c r="Z89" i="2" s="1"/>
  <c r="AA88" i="2"/>
  <c r="AA89" i="2" s="1"/>
  <c r="AB88" i="2"/>
  <c r="AB89" i="2" s="1"/>
  <c r="AC88" i="2"/>
  <c r="AC89" i="2" s="1"/>
  <c r="AD88" i="2"/>
  <c r="AE88" i="2"/>
  <c r="AE89" i="2" s="1"/>
  <c r="AF88" i="2"/>
  <c r="AF89" i="2" s="1"/>
  <c r="AG88" i="2"/>
  <c r="AG89" i="2" s="1"/>
  <c r="AH88" i="2"/>
  <c r="AH89" i="2" s="1"/>
  <c r="AI88" i="2"/>
  <c r="AI89" i="2" s="1"/>
  <c r="AJ88" i="2"/>
  <c r="AJ89" i="2" s="1"/>
  <c r="AK88" i="2"/>
  <c r="AK89" i="2" s="1"/>
  <c r="AM88" i="2"/>
  <c r="AM89" i="2" s="1"/>
  <c r="H91" i="2"/>
  <c r="H92" i="2" s="1"/>
  <c r="I91" i="2"/>
  <c r="I92" i="2" s="1"/>
  <c r="J91" i="2"/>
  <c r="J92" i="2" s="1"/>
  <c r="K91" i="2"/>
  <c r="K92" i="2" s="1"/>
  <c r="L91" i="2"/>
  <c r="L92" i="2" s="1"/>
  <c r="M91" i="2"/>
  <c r="M92" i="2" s="1"/>
  <c r="N91" i="2"/>
  <c r="N92" i="2" s="1"/>
  <c r="O91" i="2"/>
  <c r="O92" i="2" s="1"/>
  <c r="P91" i="2"/>
  <c r="P92" i="2" s="1"/>
  <c r="Q91" i="2"/>
  <c r="Q92" i="2" s="1"/>
  <c r="R91" i="2"/>
  <c r="R92" i="2" s="1"/>
  <c r="S91" i="2"/>
  <c r="S92" i="2" s="1"/>
  <c r="T91" i="2"/>
  <c r="T92" i="2" s="1"/>
  <c r="U91" i="2"/>
  <c r="U92" i="2" s="1"/>
  <c r="V91" i="2"/>
  <c r="V92" i="2" s="1"/>
  <c r="W91" i="2"/>
  <c r="W92" i="2" s="1"/>
  <c r="X91" i="2"/>
  <c r="X92" i="2" s="1"/>
  <c r="Y91" i="2"/>
  <c r="Y92" i="2" s="1"/>
  <c r="Z91" i="2"/>
  <c r="Z92" i="2" s="1"/>
  <c r="AA91" i="2"/>
  <c r="AA92" i="2" s="1"/>
  <c r="AB91" i="2"/>
  <c r="AB92" i="2" s="1"/>
  <c r="AC91" i="2"/>
  <c r="AC92" i="2" s="1"/>
  <c r="AD91" i="2"/>
  <c r="AD92" i="2" s="1"/>
  <c r="AE91" i="2"/>
  <c r="AE92" i="2" s="1"/>
  <c r="AF91" i="2"/>
  <c r="AF92" i="2" s="1"/>
  <c r="AG91" i="2"/>
  <c r="AG92" i="2" s="1"/>
  <c r="AH91" i="2"/>
  <c r="AH92" i="2" s="1"/>
  <c r="AI91" i="2"/>
  <c r="AI92" i="2" s="1"/>
  <c r="AJ91" i="2"/>
  <c r="AJ92" i="2" s="1"/>
  <c r="AK91" i="2"/>
  <c r="AK92" i="2" s="1"/>
  <c r="AM91" i="2"/>
  <c r="AM92" i="2" s="1"/>
  <c r="G91" i="2"/>
  <c r="G92" i="2" s="1"/>
  <c r="G88" i="2"/>
  <c r="G89" i="2" s="1"/>
  <c r="G85" i="2"/>
  <c r="G86" i="2" s="1"/>
  <c r="G82" i="2"/>
  <c r="G83" i="2" s="1"/>
  <c r="BK81" i="2"/>
  <c r="AL81" i="2"/>
  <c r="BK80" i="2"/>
  <c r="AL80" i="2"/>
  <c r="BK79" i="2"/>
  <c r="AL79" i="2"/>
  <c r="BK78" i="2"/>
  <c r="AL78" i="2"/>
  <c r="BK77" i="2"/>
  <c r="AL77" i="2"/>
  <c r="BK61" i="2"/>
  <c r="AL61" i="2"/>
  <c r="BK60" i="2"/>
  <c r="AL60" i="2"/>
  <c r="BK59" i="2"/>
  <c r="AL59" i="2"/>
  <c r="BK58" i="2"/>
  <c r="AL58" i="2"/>
  <c r="BK57" i="2"/>
  <c r="AL57" i="2"/>
  <c r="BK56" i="2"/>
  <c r="AL56" i="2"/>
  <c r="BK55" i="2"/>
  <c r="AL55" i="2"/>
  <c r="BK76" i="2"/>
  <c r="AL76" i="2"/>
  <c r="BK75" i="2"/>
  <c r="AL75" i="2"/>
  <c r="BK74" i="2"/>
  <c r="AL74" i="2"/>
  <c r="BK73" i="2"/>
  <c r="AL73" i="2"/>
  <c r="BK72" i="2"/>
  <c r="AL72" i="2"/>
  <c r="BK54" i="2"/>
  <c r="AL54" i="2"/>
  <c r="BK53" i="2"/>
  <c r="AL53" i="2"/>
  <c r="BK52" i="2"/>
  <c r="AL52" i="2"/>
  <c r="BK51" i="2"/>
  <c r="AL51" i="2"/>
  <c r="BK50" i="2"/>
  <c r="AL50" i="2"/>
  <c r="BK49" i="2"/>
  <c r="AL49" i="2"/>
  <c r="BK48" i="2"/>
  <c r="AL48" i="2"/>
  <c r="BK71" i="2"/>
  <c r="AL71" i="2"/>
  <c r="BK70" i="2"/>
  <c r="AL70" i="2"/>
  <c r="BK69" i="2"/>
  <c r="AL69" i="2"/>
  <c r="BK68" i="2"/>
  <c r="AL68" i="2"/>
  <c r="BK67" i="2"/>
  <c r="AL67" i="2"/>
  <c r="BK47" i="2"/>
  <c r="AL47" i="2"/>
  <c r="AL46" i="2"/>
  <c r="BK45" i="2"/>
  <c r="AL45" i="2"/>
  <c r="BK44" i="2"/>
  <c r="AL44" i="2"/>
  <c r="BK43" i="2"/>
  <c r="AL43" i="2"/>
  <c r="BK42" i="2"/>
  <c r="AL42" i="2"/>
  <c r="BK41" i="2"/>
  <c r="AL41" i="2"/>
  <c r="BK40" i="2"/>
  <c r="AL40" i="2"/>
  <c r="BK66" i="2"/>
  <c r="AL66" i="2"/>
  <c r="BK65" i="2"/>
  <c r="AL65" i="2"/>
  <c r="BK64" i="2"/>
  <c r="AL64" i="2"/>
  <c r="BK63" i="2"/>
  <c r="AL63" i="2"/>
  <c r="BK62" i="2"/>
  <c r="AL62" i="2"/>
  <c r="BK39" i="2"/>
  <c r="AL39" i="2"/>
  <c r="BK38" i="2"/>
  <c r="AL38" i="2"/>
  <c r="BK37" i="2"/>
  <c r="AL37" i="2"/>
  <c r="BK36" i="2"/>
  <c r="AL36" i="2"/>
  <c r="BK35" i="2"/>
  <c r="AL35" i="2"/>
  <c r="BK34" i="2"/>
  <c r="AL34" i="2"/>
  <c r="BK33" i="2"/>
  <c r="AL33" i="2"/>
  <c r="BK32" i="2"/>
  <c r="AL32" i="2"/>
  <c r="BK31" i="2"/>
  <c r="AL31" i="2"/>
  <c r="BK30" i="2"/>
  <c r="AL30" i="2"/>
  <c r="BK29" i="2"/>
  <c r="AL29" i="2"/>
  <c r="BK28" i="2"/>
  <c r="AL28" i="2"/>
  <c r="BK27" i="2"/>
  <c r="AL27" i="2"/>
  <c r="BK26" i="2"/>
  <c r="AL26" i="2"/>
  <c r="BK25" i="2"/>
  <c r="AL25" i="2"/>
  <c r="BK24" i="2"/>
  <c r="AL24" i="2"/>
  <c r="BK23" i="2"/>
  <c r="AL23" i="2"/>
  <c r="BK22" i="2"/>
  <c r="AL22" i="2"/>
  <c r="BK21" i="2"/>
  <c r="AL21" i="2"/>
  <c r="BK20" i="2"/>
  <c r="AL20" i="2"/>
  <c r="BK19" i="2"/>
  <c r="AL19" i="2"/>
  <c r="BK18" i="2"/>
  <c r="AL18" i="2"/>
  <c r="BK17" i="2"/>
  <c r="AL17" i="2"/>
  <c r="BK16" i="2"/>
  <c r="AL16" i="2"/>
  <c r="BK15" i="2"/>
  <c r="AL15" i="2"/>
  <c r="BK14" i="2"/>
  <c r="AL14" i="2"/>
  <c r="BK13" i="2"/>
  <c r="AL13" i="2"/>
  <c r="BK12" i="2"/>
  <c r="AL12" i="2"/>
  <c r="BK11" i="2"/>
  <c r="AL11" i="2"/>
  <c r="BK10" i="2"/>
  <c r="AL10" i="2"/>
  <c r="BK9" i="2"/>
  <c r="AL9" i="2"/>
  <c r="AL91" i="2" l="1"/>
  <c r="AL82" i="2"/>
  <c r="AL83" i="2"/>
  <c r="AL85" i="2"/>
  <c r="AL88" i="2"/>
  <c r="AL89" i="2"/>
  <c r="AL86" i="2"/>
  <c r="AL92" i="2"/>
</calcChain>
</file>

<file path=xl/sharedStrings.xml><?xml version="1.0" encoding="utf-8"?>
<sst xmlns="http://schemas.openxmlformats.org/spreadsheetml/2006/main" count="375" uniqueCount="155">
  <si>
    <t>Centro</t>
  </si>
  <si>
    <t>Escuela Técnica Superior de Ingeniería Agronómica y de Montes</t>
  </si>
  <si>
    <t>Plan</t>
  </si>
  <si>
    <t>Eviencia</t>
  </si>
  <si>
    <t>Curso</t>
  </si>
  <si>
    <t>Código</t>
  </si>
  <si>
    <t>Nombre</t>
  </si>
  <si>
    <t>ECTS</t>
  </si>
  <si>
    <t>Carácter</t>
  </si>
  <si>
    <t>Temporalidad</t>
  </si>
  <si>
    <t>1º</t>
  </si>
  <si>
    <t>1er Cuatrimestre</t>
  </si>
  <si>
    <t>2º Cuatrimestre</t>
  </si>
  <si>
    <t>2º</t>
  </si>
  <si>
    <t>Obligatoria</t>
  </si>
  <si>
    <t>Matemáticas</t>
  </si>
  <si>
    <t>Básica</t>
  </si>
  <si>
    <t>Anual</t>
  </si>
  <si>
    <t>Fundamentos físicos de la ingeniería</t>
  </si>
  <si>
    <t>Química general</t>
  </si>
  <si>
    <t>Geología y climatología</t>
  </si>
  <si>
    <t>Métodos y paquetes estadísticos</t>
  </si>
  <si>
    <t>Ampliación de química y bioquímica</t>
  </si>
  <si>
    <t>Dibujo de ingeniería</t>
  </si>
  <si>
    <t>Economía y empresa</t>
  </si>
  <si>
    <t>Edafología</t>
  </si>
  <si>
    <t>3º</t>
  </si>
  <si>
    <t>Análisis de documentos</t>
  </si>
  <si>
    <t>Grado de Ingeniería Agroalimentaria y del Medio Rural</t>
  </si>
  <si>
    <t>Bases biológicas de la producción agraria</t>
  </si>
  <si>
    <t>Hidráulica</t>
  </si>
  <si>
    <t>Ingeniería y tecnología de la producción animal</t>
  </si>
  <si>
    <t>Motores y máquinas</t>
  </si>
  <si>
    <t>Fundamentos de fisiología vegetal</t>
  </si>
  <si>
    <t>Ciencia y tecnología del medio ambiente</t>
  </si>
  <si>
    <t>Fitotecnia</t>
  </si>
  <si>
    <t>Electrotecnia</t>
  </si>
  <si>
    <t>Cartografía y fotogrametría</t>
  </si>
  <si>
    <t>Resistencia de materiales y análisis de estructuras</t>
  </si>
  <si>
    <t>Botánica agrícola</t>
  </si>
  <si>
    <t>Gestión comercial y valoración de la empresa agroalimentaria</t>
  </si>
  <si>
    <t>Teledetección y análisis espacial</t>
  </si>
  <si>
    <t>Comercialización y regulación de mercados agrarios</t>
  </si>
  <si>
    <t xml:space="preserve">Proyectos </t>
  </si>
  <si>
    <t>Construcciones agroindustriales</t>
  </si>
  <si>
    <t>Ingeniería del aprovisionamiento de productos vegetales y animales</t>
  </si>
  <si>
    <t>Fundamentos de operaciones básicas en ingeniería agroalimentaria</t>
  </si>
  <si>
    <t>Operaciones básicas en ingeniería agroalimentaria</t>
  </si>
  <si>
    <t>Ingeniería térmica en industrias agroalimentarias</t>
  </si>
  <si>
    <t>Ingeniería de las instalaciones agroindustriales</t>
  </si>
  <si>
    <t>Microbiología y biotecnología industrial</t>
  </si>
  <si>
    <t>Ingeniería de las industrias agroalimentarias de origen vegetal</t>
  </si>
  <si>
    <t>Ingeniería de las industrias agroalimentarias de origen animal</t>
  </si>
  <si>
    <t>Estrategias del sistema agroalimentario</t>
  </si>
  <si>
    <t>Ingeniería para el control y aseguramiento de productos y procesos agroalimentarios</t>
  </si>
  <si>
    <t>Ingeniería de diseño y operación en indutrias agroalimentarias</t>
  </si>
  <si>
    <t>4º</t>
  </si>
  <si>
    <t>Construcciones y equipos ganaderos</t>
  </si>
  <si>
    <t>Caracterización, diseño y monitorización de sistemas ganaderos</t>
  </si>
  <si>
    <t>Tecnología de la información, la comunicación y los sistemas de apoyo a la decisión en producción agroganadera</t>
  </si>
  <si>
    <t>Ingeniería y monitorización de los sistemas extensivos de producción ganadera</t>
  </si>
  <si>
    <t>Ingeniería y monitorización de los sistemas intensivos de producción ganadera</t>
  </si>
  <si>
    <t>Entomología agrícola</t>
  </si>
  <si>
    <t>Patología vegetal agrícola</t>
  </si>
  <si>
    <t>Sistemas de producción y explotación agrícola</t>
  </si>
  <si>
    <t>Riegos y electrificación de explotaciones agropecuarias</t>
  </si>
  <si>
    <t>Pomología</t>
  </si>
  <si>
    <t>Innovación en sistemas agroganaderos</t>
  </si>
  <si>
    <t>Genética y mejora vegetal</t>
  </si>
  <si>
    <t>Técnicas de cultivos herbáceos</t>
  </si>
  <si>
    <t>Ingeniería de las obras e instalaciones</t>
  </si>
  <si>
    <t>Conocimiento y gestión de la biodiversidad en ingeniería</t>
  </si>
  <si>
    <t>Patología vegetal</t>
  </si>
  <si>
    <t>Recursos genéticos y mejora vegetal</t>
  </si>
  <si>
    <t>Bases de la producción de cultivos hortícolas y ornamentales</t>
  </si>
  <si>
    <t>Jardinería y restauración del paisaje</t>
  </si>
  <si>
    <t>Economía ambiental y desarrollo sostenible</t>
  </si>
  <si>
    <t>Parásitos animales de las plantas cultivadas</t>
  </si>
  <si>
    <t>Tecnología de la producción hortícola</t>
  </si>
  <si>
    <t>Especies frutales</t>
  </si>
  <si>
    <t>Hidrología y riegos</t>
  </si>
  <si>
    <t>Hidrología y erosión</t>
  </si>
  <si>
    <t>Tecnología de estructuras</t>
  </si>
  <si>
    <t>Cimentaciones y obras de tierras</t>
  </si>
  <si>
    <t>Ingeniería del riego y del drenaje</t>
  </si>
  <si>
    <t>Mejora y protección de cultivos</t>
  </si>
  <si>
    <t>Mecanización agraria</t>
  </si>
  <si>
    <t>Electrificación rural</t>
  </si>
  <si>
    <t>Tecnologías de la producción animal</t>
  </si>
  <si>
    <t>Construcción y organización de obras agrarias</t>
  </si>
  <si>
    <t>Diseño de maquinari agraria. Automática agraria</t>
  </si>
  <si>
    <t>Aplicaciones prácticas en ingeniería rural</t>
  </si>
  <si>
    <t>Cultivos</t>
  </si>
  <si>
    <t>Actividades presenciales (horas)</t>
  </si>
  <si>
    <t>Actividades no presenciales (horas)</t>
  </si>
  <si>
    <t>Actividades de evaluación</t>
  </si>
  <si>
    <t>Actividades de expresión oral</t>
  </si>
  <si>
    <t>Conferencia</t>
  </si>
  <si>
    <t>Debates</t>
  </si>
  <si>
    <t>Laboratorio</t>
  </si>
  <si>
    <t>Mapas conceptuales</t>
  </si>
  <si>
    <t>Prácticas con ordenador</t>
  </si>
  <si>
    <t>Prácticas eliminatorias de materia</t>
  </si>
  <si>
    <t>Proyectos</t>
  </si>
  <si>
    <t>Salidas</t>
  </si>
  <si>
    <t>Seminario</t>
  </si>
  <si>
    <t>Taller</t>
  </si>
  <si>
    <t>Trabajos en grupo (Cooperativo)</t>
  </si>
  <si>
    <t>Tutorías</t>
  </si>
  <si>
    <t>Prácticas en aula</t>
  </si>
  <si>
    <t>Total</t>
  </si>
  <si>
    <t>Análisis</t>
  </si>
  <si>
    <t>Consulta de dudas</t>
  </si>
  <si>
    <t>Ejercicios</t>
  </si>
  <si>
    <t>Elaboración de memoria de prácticas</t>
  </si>
  <si>
    <t>Estudio</t>
  </si>
  <si>
    <t>Problemas</t>
  </si>
  <si>
    <t>Tutorías en aula virtual</t>
  </si>
  <si>
    <t>Cuestionarios en aula virtual</t>
  </si>
  <si>
    <t>TOTAL</t>
  </si>
  <si>
    <t>Dinámica colectiva de revisión de conceptos</t>
  </si>
  <si>
    <t>Unidades prácticas</t>
  </si>
  <si>
    <t>Elaboración de ejercicios prácticos</t>
  </si>
  <si>
    <t>Elaboración de memorias de casos prácticos</t>
  </si>
  <si>
    <t>Prácticas en aula de informática</t>
  </si>
  <si>
    <t>Actividades de comprensión lectora</t>
  </si>
  <si>
    <t>Resolución de problemas</t>
  </si>
  <si>
    <t>Resolución de un caso práctico de diseño de…</t>
  </si>
  <si>
    <t>Resolución de casos prácticos</t>
  </si>
  <si>
    <t>Supuesto práctico</t>
  </si>
  <si>
    <t>Trabajo de diseño</t>
  </si>
  <si>
    <t>Trabajo / proyecto</t>
  </si>
  <si>
    <t>Control de conocimientos</t>
  </si>
  <si>
    <t>Ejercicios prácticos</t>
  </si>
  <si>
    <t>Uso de modelos de simulación de cultivos</t>
  </si>
  <si>
    <t>Actividades de expresión escrita</t>
  </si>
  <si>
    <t>Comentarios de texto</t>
  </si>
  <si>
    <t>Memoria de prácticas</t>
  </si>
  <si>
    <t>Preparación de trabajos</t>
  </si>
  <si>
    <t>Estudio de casos</t>
  </si>
  <si>
    <t>Exposición grupal</t>
  </si>
  <si>
    <t>Lección magistral</t>
  </si>
  <si>
    <t>Búsqueda de información</t>
  </si>
  <si>
    <t>Consultas bibliográficas</t>
  </si>
  <si>
    <t>Trabajo de grupo</t>
  </si>
  <si>
    <t>Trabajo individual</t>
  </si>
  <si>
    <t>Informe de prácticas y salidas</t>
  </si>
  <si>
    <r>
      <t>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  <charset val="1"/>
      </rPr>
      <t xml:space="preserve"> CURSO</t>
    </r>
  </si>
  <si>
    <t>Horas</t>
  </si>
  <si>
    <t>%</t>
  </si>
  <si>
    <t>2º CURSO</t>
  </si>
  <si>
    <r>
      <rPr>
        <b/>
        <sz val="10"/>
        <rFont val="Arial"/>
        <family val="2"/>
      </rPr>
      <t>3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  <charset val="1"/>
      </rPr>
      <t xml:space="preserve"> CURSO</t>
    </r>
  </si>
  <si>
    <t>4º CURSO</t>
  </si>
  <si>
    <t>C6_E36_Información sobre las actividades formativas por asignatura</t>
  </si>
  <si>
    <t>Prácticas externas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</si>
</sst>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1" xfId="0" applyFont="1" applyBorder="1" applyAlignment="1"/>
    <xf numFmtId="0" fontId="0" fillId="0" borderId="0" xfId="0" applyFill="1"/>
    <xf numFmtId="0" fontId="1" fillId="0" borderId="0" xfId="0" applyFont="1" applyBorder="1" applyAlignment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6" fillId="0" borderId="1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1" fontId="6" fillId="0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4" fillId="3" borderId="1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6" fillId="0" borderId="20" xfId="0" applyFont="1" applyFill="1" applyBorder="1" applyAlignment="1">
      <alignment horizontal="center" vertical="center"/>
    </xf>
    <xf numFmtId="1" fontId="6" fillId="0" borderId="20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1" fontId="6" fillId="0" borderId="21" xfId="0" applyNumberFormat="1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2" xfId="0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/>
    </xf>
    <xf numFmtId="1" fontId="6" fillId="0" borderId="24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left" vertical="center" wrapText="1"/>
    </xf>
    <xf numFmtId="0" fontId="0" fillId="0" borderId="29" xfId="0" applyFill="1" applyBorder="1" applyAlignment="1">
      <alignment horizontal="center"/>
    </xf>
    <xf numFmtId="0" fontId="3" fillId="0" borderId="29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6" fillId="4" borderId="7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right" vertical="center"/>
    </xf>
    <xf numFmtId="0" fontId="6" fillId="4" borderId="17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right" vertical="center"/>
    </xf>
    <xf numFmtId="164" fontId="0" fillId="0" borderId="0" xfId="0" applyNumberFormat="1" applyFill="1"/>
    <xf numFmtId="164" fontId="5" fillId="0" borderId="18" xfId="0" applyNumberFormat="1" applyFont="1" applyFill="1" applyBorder="1"/>
    <xf numFmtId="164" fontId="6" fillId="0" borderId="17" xfId="0" applyNumberFormat="1" applyFont="1" applyFill="1" applyBorder="1" applyAlignment="1">
      <alignment horizontal="center" vertical="center"/>
    </xf>
    <xf numFmtId="164" fontId="3" fillId="0" borderId="17" xfId="0" applyNumberFormat="1" applyFont="1" applyFill="1" applyBorder="1" applyAlignment="1">
      <alignment horizontal="center"/>
    </xf>
    <xf numFmtId="164" fontId="9" fillId="0" borderId="17" xfId="0" applyNumberFormat="1" applyFont="1" applyFill="1" applyBorder="1" applyAlignment="1">
      <alignment horizontal="center"/>
    </xf>
    <xf numFmtId="164" fontId="3" fillId="0" borderId="20" xfId="0" applyNumberFormat="1" applyFont="1" applyFill="1" applyBorder="1" applyAlignment="1">
      <alignment horizontal="center"/>
    </xf>
    <xf numFmtId="164" fontId="3" fillId="0" borderId="21" xfId="0" applyNumberFormat="1" applyFont="1" applyFill="1" applyBorder="1" applyAlignment="1">
      <alignment horizontal="center"/>
    </xf>
    <xf numFmtId="164" fontId="3" fillId="0" borderId="24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5E40E-7BB5-483B-B131-D0B6834C538E}">
  <dimension ref="A1:BK93"/>
  <sheetViews>
    <sheetView tabSelected="1" zoomScale="50" zoomScaleNormal="50" workbookViewId="0">
      <selection activeCell="C6" sqref="C6"/>
    </sheetView>
  </sheetViews>
  <sheetFormatPr baseColWidth="10" defaultRowHeight="15" x14ac:dyDescent="0.25"/>
  <cols>
    <col min="3" max="3" width="60.7109375" customWidth="1"/>
    <col min="5" max="5" width="14" customWidth="1"/>
    <col min="6" max="6" width="17.140625" customWidth="1"/>
    <col min="7" max="7" width="17.28515625" customWidth="1"/>
    <col min="8" max="8" width="16.85546875" customWidth="1"/>
    <col min="9" max="9" width="16.42578125" customWidth="1"/>
    <col min="10" max="10" width="17" customWidth="1"/>
    <col min="11" max="11" width="14.42578125" customWidth="1"/>
    <col min="12" max="12" width="16.140625" customWidth="1"/>
    <col min="13" max="13" width="15.28515625" customWidth="1"/>
    <col min="14" max="14" width="16.85546875" customWidth="1"/>
    <col min="16" max="16" width="14.7109375" customWidth="1"/>
    <col min="17" max="17" width="13.5703125" customWidth="1"/>
    <col min="19" max="19" width="14" customWidth="1"/>
    <col min="20" max="20" width="14.28515625" customWidth="1"/>
    <col min="22" max="22" width="15.7109375" customWidth="1"/>
    <col min="23" max="23" width="15" customWidth="1"/>
    <col min="24" max="24" width="15.42578125" customWidth="1"/>
    <col min="26" max="26" width="14.7109375" customWidth="1"/>
    <col min="27" max="27" width="12.5703125" customWidth="1"/>
    <col min="28" max="28" width="13.140625" customWidth="1"/>
    <col min="29" max="30" width="14.5703125" customWidth="1"/>
    <col min="32" max="32" width="14.28515625" customWidth="1"/>
    <col min="34" max="34" width="18.85546875" customWidth="1"/>
    <col min="37" max="37" width="16" customWidth="1"/>
    <col min="40" max="40" width="14" customWidth="1"/>
    <col min="42" max="42" width="17.28515625" customWidth="1"/>
    <col min="43" max="43" width="17.42578125" customWidth="1"/>
    <col min="44" max="44" width="13.140625" customWidth="1"/>
    <col min="45" max="46" width="16.140625" customWidth="1"/>
    <col min="47" max="47" width="16" customWidth="1"/>
    <col min="49" max="49" width="16.42578125" customWidth="1"/>
    <col min="51" max="51" width="14.5703125" customWidth="1"/>
    <col min="52" max="52" width="15.28515625" customWidth="1"/>
    <col min="53" max="53" width="13.85546875" customWidth="1"/>
    <col min="54" max="54" width="16.7109375" customWidth="1"/>
    <col min="55" max="55" width="14.28515625" customWidth="1"/>
    <col min="59" max="59" width="14" customWidth="1"/>
  </cols>
  <sheetData>
    <row r="1" spans="1:63" x14ac:dyDescent="0.25">
      <c r="A1" s="1" t="s">
        <v>0</v>
      </c>
      <c r="B1" s="1"/>
      <c r="C1" s="1" t="s">
        <v>1</v>
      </c>
      <c r="D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</row>
    <row r="2" spans="1:63" x14ac:dyDescent="0.25">
      <c r="A2" s="1" t="s">
        <v>2</v>
      </c>
      <c r="B2" s="1"/>
      <c r="C2" s="1" t="s">
        <v>28</v>
      </c>
      <c r="D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</row>
    <row r="3" spans="1:63" x14ac:dyDescent="0.25">
      <c r="A3" s="1" t="s">
        <v>3</v>
      </c>
      <c r="B3" s="1"/>
      <c r="C3" s="48" t="s">
        <v>153</v>
      </c>
      <c r="D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</row>
    <row r="4" spans="1:63" x14ac:dyDescent="0.25">
      <c r="A4" s="3"/>
      <c r="B4" s="3"/>
      <c r="C4" s="3"/>
      <c r="D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</row>
    <row r="5" spans="1:63" x14ac:dyDescent="0.25">
      <c r="A5" s="3"/>
      <c r="B5" s="3"/>
      <c r="C5" s="3"/>
      <c r="D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</row>
    <row r="6" spans="1:63" ht="15.75" thickBot="1" x14ac:dyDescent="0.3">
      <c r="A6" s="3"/>
      <c r="B6" s="3"/>
      <c r="C6" s="3"/>
      <c r="D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</row>
    <row r="7" spans="1:63" s="11" customFormat="1" ht="30" customHeight="1" thickBot="1" x14ac:dyDescent="0.3">
      <c r="G7" s="45" t="s">
        <v>93</v>
      </c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7"/>
      <c r="AM7" s="45" t="s">
        <v>94</v>
      </c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7"/>
    </row>
    <row r="8" spans="1:63" ht="55.5" customHeight="1" thickBot="1" x14ac:dyDescent="0.3">
      <c r="A8" s="22" t="s">
        <v>4</v>
      </c>
      <c r="B8" s="23" t="s">
        <v>5</v>
      </c>
      <c r="C8" s="23" t="s">
        <v>6</v>
      </c>
      <c r="D8" s="23" t="s">
        <v>7</v>
      </c>
      <c r="E8" s="23" t="s">
        <v>8</v>
      </c>
      <c r="F8" s="24" t="s">
        <v>9</v>
      </c>
      <c r="G8" s="25" t="s">
        <v>125</v>
      </c>
      <c r="H8" s="25" t="s">
        <v>95</v>
      </c>
      <c r="I8" s="25" t="s">
        <v>135</v>
      </c>
      <c r="J8" s="25" t="s">
        <v>96</v>
      </c>
      <c r="K8" s="25" t="s">
        <v>27</v>
      </c>
      <c r="L8" s="25" t="s">
        <v>136</v>
      </c>
      <c r="M8" s="25" t="s">
        <v>97</v>
      </c>
      <c r="N8" s="25" t="s">
        <v>132</v>
      </c>
      <c r="O8" s="25" t="s">
        <v>98</v>
      </c>
      <c r="P8" s="25" t="s">
        <v>120</v>
      </c>
      <c r="Q8" s="25" t="s">
        <v>133</v>
      </c>
      <c r="R8" s="25" t="s">
        <v>139</v>
      </c>
      <c r="S8" s="25" t="s">
        <v>140</v>
      </c>
      <c r="T8" s="25" t="s">
        <v>99</v>
      </c>
      <c r="U8" s="25" t="s">
        <v>141</v>
      </c>
      <c r="V8" s="25" t="s">
        <v>100</v>
      </c>
      <c r="W8" s="25" t="s">
        <v>101</v>
      </c>
      <c r="X8" s="25" t="s">
        <v>102</v>
      </c>
      <c r="Y8" s="25" t="s">
        <v>109</v>
      </c>
      <c r="Z8" s="25" t="s">
        <v>124</v>
      </c>
      <c r="AA8" s="25" t="s">
        <v>154</v>
      </c>
      <c r="AB8" s="25" t="s">
        <v>103</v>
      </c>
      <c r="AC8" s="25" t="s">
        <v>128</v>
      </c>
      <c r="AD8" s="25" t="s">
        <v>126</v>
      </c>
      <c r="AE8" s="25" t="s">
        <v>104</v>
      </c>
      <c r="AF8" s="25" t="s">
        <v>105</v>
      </c>
      <c r="AG8" s="25" t="s">
        <v>106</v>
      </c>
      <c r="AH8" s="25" t="s">
        <v>107</v>
      </c>
      <c r="AI8" s="25" t="s">
        <v>108</v>
      </c>
      <c r="AJ8" s="25" t="s">
        <v>121</v>
      </c>
      <c r="AK8" s="25" t="s">
        <v>134</v>
      </c>
      <c r="AL8" s="25" t="s">
        <v>110</v>
      </c>
      <c r="AM8" s="51" t="s">
        <v>111</v>
      </c>
      <c r="AN8" s="25" t="s">
        <v>142</v>
      </c>
      <c r="AO8" s="25" t="s">
        <v>112</v>
      </c>
      <c r="AP8" s="25" t="s">
        <v>143</v>
      </c>
      <c r="AQ8" s="25" t="s">
        <v>118</v>
      </c>
      <c r="AR8" s="25" t="s">
        <v>113</v>
      </c>
      <c r="AS8" s="25" t="s">
        <v>123</v>
      </c>
      <c r="AT8" s="25" t="s">
        <v>114</v>
      </c>
      <c r="AU8" s="25" t="s">
        <v>122</v>
      </c>
      <c r="AV8" s="25" t="s">
        <v>115</v>
      </c>
      <c r="AW8" s="25" t="s">
        <v>146</v>
      </c>
      <c r="AX8" s="25" t="s">
        <v>137</v>
      </c>
      <c r="AY8" s="25" t="s">
        <v>101</v>
      </c>
      <c r="AZ8" s="25" t="s">
        <v>138</v>
      </c>
      <c r="BA8" s="25" t="s">
        <v>116</v>
      </c>
      <c r="BB8" s="25" t="s">
        <v>127</v>
      </c>
      <c r="BC8" s="25" t="s">
        <v>128</v>
      </c>
      <c r="BD8" s="25" t="s">
        <v>129</v>
      </c>
      <c r="BE8" s="25" t="s">
        <v>130</v>
      </c>
      <c r="BF8" s="25" t="s">
        <v>144</v>
      </c>
      <c r="BG8" s="25" t="s">
        <v>145</v>
      </c>
      <c r="BH8" s="25" t="s">
        <v>131</v>
      </c>
      <c r="BI8" s="25" t="s">
        <v>108</v>
      </c>
      <c r="BJ8" s="25" t="s">
        <v>117</v>
      </c>
      <c r="BK8" s="26" t="s">
        <v>119</v>
      </c>
    </row>
    <row r="9" spans="1:63" s="2" customFormat="1" ht="15" customHeight="1" x14ac:dyDescent="0.25">
      <c r="A9" s="8" t="s">
        <v>10</v>
      </c>
      <c r="B9" s="10">
        <v>100940</v>
      </c>
      <c r="C9" s="15" t="s">
        <v>15</v>
      </c>
      <c r="D9" s="12">
        <v>9</v>
      </c>
      <c r="E9" s="27" t="s">
        <v>16</v>
      </c>
      <c r="F9" s="28" t="s">
        <v>17</v>
      </c>
      <c r="G9" s="12"/>
      <c r="H9" s="7">
        <v>4</v>
      </c>
      <c r="I9" s="7"/>
      <c r="J9" s="7"/>
      <c r="K9" s="7"/>
      <c r="L9" s="7"/>
      <c r="M9" s="7"/>
      <c r="N9" s="7"/>
      <c r="O9" s="7"/>
      <c r="P9" s="7"/>
      <c r="Q9" s="7"/>
      <c r="R9" s="7"/>
      <c r="S9" s="7">
        <v>4</v>
      </c>
      <c r="T9" s="7">
        <v>20</v>
      </c>
      <c r="U9" s="7">
        <v>62</v>
      </c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>
        <f t="shared" ref="AL9:AL31" si="0">SUM(H9:AJ9)</f>
        <v>90</v>
      </c>
      <c r="AM9" s="52"/>
      <c r="AN9" s="5"/>
      <c r="AO9" s="5">
        <v>15</v>
      </c>
      <c r="AP9" s="5"/>
      <c r="AQ9" s="5"/>
      <c r="AR9" s="5"/>
      <c r="AS9" s="5"/>
      <c r="AT9" s="5"/>
      <c r="AU9" s="5"/>
      <c r="AV9" s="5">
        <v>75</v>
      </c>
      <c r="AW9" s="5"/>
      <c r="AX9" s="5"/>
      <c r="AY9" s="5"/>
      <c r="AZ9" s="5"/>
      <c r="BA9" s="5"/>
      <c r="BB9" s="5"/>
      <c r="BC9" s="5"/>
      <c r="BD9" s="5"/>
      <c r="BE9" s="5"/>
      <c r="BF9" s="5">
        <v>45</v>
      </c>
      <c r="BG9" s="5"/>
      <c r="BH9" s="5"/>
      <c r="BI9" s="5"/>
      <c r="BJ9" s="5"/>
      <c r="BK9" s="58">
        <f t="shared" ref="BK9:BK40" si="1">SUM(AM9:BJ9)</f>
        <v>135</v>
      </c>
    </row>
    <row r="10" spans="1:63" s="2" customFormat="1" ht="15" customHeight="1" x14ac:dyDescent="0.25">
      <c r="A10" s="8" t="s">
        <v>10</v>
      </c>
      <c r="B10" s="10">
        <v>100942</v>
      </c>
      <c r="C10" s="15" t="s">
        <v>18</v>
      </c>
      <c r="D10" s="12">
        <v>9</v>
      </c>
      <c r="E10" s="27" t="s">
        <v>16</v>
      </c>
      <c r="F10" s="28" t="s">
        <v>17</v>
      </c>
      <c r="G10" s="12"/>
      <c r="H10" s="7">
        <v>6</v>
      </c>
      <c r="I10" s="7"/>
      <c r="J10" s="7"/>
      <c r="K10" s="7"/>
      <c r="L10" s="7"/>
      <c r="M10" s="7"/>
      <c r="N10" s="7"/>
      <c r="O10" s="7"/>
      <c r="P10" s="7"/>
      <c r="Q10" s="7"/>
      <c r="R10" s="7">
        <v>28</v>
      </c>
      <c r="S10" s="7"/>
      <c r="T10" s="7">
        <v>8</v>
      </c>
      <c r="U10" s="7">
        <v>48</v>
      </c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>
        <f t="shared" si="0"/>
        <v>90</v>
      </c>
      <c r="AM10" s="52"/>
      <c r="AN10" s="5"/>
      <c r="AO10" s="5"/>
      <c r="AP10" s="5"/>
      <c r="AQ10" s="5"/>
      <c r="AR10" s="5">
        <v>10</v>
      </c>
      <c r="AS10" s="5"/>
      <c r="AT10" s="5">
        <v>10</v>
      </c>
      <c r="AU10" s="5"/>
      <c r="AV10" s="5">
        <v>47</v>
      </c>
      <c r="AW10" s="5"/>
      <c r="AX10" s="5"/>
      <c r="AY10" s="5"/>
      <c r="AZ10" s="5"/>
      <c r="BA10" s="5">
        <v>68</v>
      </c>
      <c r="BB10" s="5"/>
      <c r="BC10" s="5"/>
      <c r="BD10" s="5"/>
      <c r="BE10" s="5"/>
      <c r="BF10" s="5"/>
      <c r="BG10" s="5"/>
      <c r="BH10" s="5"/>
      <c r="BI10" s="5"/>
      <c r="BJ10" s="5"/>
      <c r="BK10" s="58">
        <f t="shared" si="1"/>
        <v>135</v>
      </c>
    </row>
    <row r="11" spans="1:63" s="2" customFormat="1" ht="15" customHeight="1" x14ac:dyDescent="0.25">
      <c r="A11" s="8" t="s">
        <v>10</v>
      </c>
      <c r="B11" s="10">
        <v>100945</v>
      </c>
      <c r="C11" s="15" t="s">
        <v>29</v>
      </c>
      <c r="D11" s="12">
        <v>6</v>
      </c>
      <c r="E11" s="27" t="s">
        <v>16</v>
      </c>
      <c r="F11" s="28" t="s">
        <v>11</v>
      </c>
      <c r="G11" s="12"/>
      <c r="H11" s="7">
        <v>2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>
        <v>9</v>
      </c>
      <c r="U11" s="7">
        <v>46</v>
      </c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>
        <v>3</v>
      </c>
      <c r="AG11" s="7"/>
      <c r="AH11" s="7"/>
      <c r="AI11" s="7"/>
      <c r="AJ11" s="7"/>
      <c r="AK11" s="7"/>
      <c r="AL11" s="7">
        <f t="shared" si="0"/>
        <v>60</v>
      </c>
      <c r="AM11" s="52"/>
      <c r="AN11" s="5">
        <v>4</v>
      </c>
      <c r="AO11" s="5"/>
      <c r="AP11" s="5"/>
      <c r="AQ11" s="5"/>
      <c r="AR11" s="5">
        <v>3</v>
      </c>
      <c r="AS11" s="5"/>
      <c r="AT11" s="5"/>
      <c r="AU11" s="5"/>
      <c r="AV11" s="5">
        <v>78</v>
      </c>
      <c r="AW11" s="5"/>
      <c r="AX11" s="5"/>
      <c r="AY11" s="5"/>
      <c r="AZ11" s="5"/>
      <c r="BA11" s="5"/>
      <c r="BB11" s="5"/>
      <c r="BC11" s="5"/>
      <c r="BD11" s="5"/>
      <c r="BE11" s="5"/>
      <c r="BF11" s="5">
        <v>5</v>
      </c>
      <c r="BG11" s="5"/>
      <c r="BH11" s="5"/>
      <c r="BI11" s="5"/>
      <c r="BJ11" s="5"/>
      <c r="BK11" s="58">
        <f t="shared" si="1"/>
        <v>90</v>
      </c>
    </row>
    <row r="12" spans="1:63" s="2" customFormat="1" ht="15" customHeight="1" x14ac:dyDescent="0.25">
      <c r="A12" s="8" t="s">
        <v>10</v>
      </c>
      <c r="B12" s="10">
        <v>100943</v>
      </c>
      <c r="C12" s="15" t="s">
        <v>19</v>
      </c>
      <c r="D12" s="12">
        <v>6</v>
      </c>
      <c r="E12" s="27" t="s">
        <v>16</v>
      </c>
      <c r="F12" s="28" t="s">
        <v>11</v>
      </c>
      <c r="G12" s="12"/>
      <c r="H12" s="7">
        <v>4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>
        <v>12</v>
      </c>
      <c r="U12" s="7">
        <v>28</v>
      </c>
      <c r="V12" s="7">
        <v>4</v>
      </c>
      <c r="W12" s="7"/>
      <c r="X12" s="7"/>
      <c r="Y12" s="7"/>
      <c r="Z12" s="7"/>
      <c r="AA12" s="7"/>
      <c r="AB12" s="7"/>
      <c r="AC12" s="7"/>
      <c r="AD12" s="7"/>
      <c r="AE12" s="7"/>
      <c r="AF12" s="7">
        <v>12</v>
      </c>
      <c r="AG12" s="7"/>
      <c r="AH12" s="7"/>
      <c r="AI12" s="7"/>
      <c r="AJ12" s="7"/>
      <c r="AK12" s="7"/>
      <c r="AL12" s="7">
        <f t="shared" si="0"/>
        <v>60</v>
      </c>
      <c r="AM12" s="52"/>
      <c r="AN12" s="5"/>
      <c r="AO12" s="5"/>
      <c r="AP12" s="5"/>
      <c r="AQ12" s="5"/>
      <c r="AR12" s="5">
        <v>30</v>
      </c>
      <c r="AS12" s="5"/>
      <c r="AT12" s="5"/>
      <c r="AU12" s="5"/>
      <c r="AV12" s="5">
        <v>30</v>
      </c>
      <c r="AW12" s="5"/>
      <c r="AX12" s="5"/>
      <c r="AY12" s="5"/>
      <c r="AZ12" s="5"/>
      <c r="BA12" s="5">
        <v>20</v>
      </c>
      <c r="BB12" s="5"/>
      <c r="BC12" s="5"/>
      <c r="BD12" s="5"/>
      <c r="BE12" s="5"/>
      <c r="BF12" s="5">
        <v>10</v>
      </c>
      <c r="BG12" s="5"/>
      <c r="BH12" s="5"/>
      <c r="BI12" s="5"/>
      <c r="BJ12" s="5"/>
      <c r="BK12" s="58">
        <f t="shared" si="1"/>
        <v>90</v>
      </c>
    </row>
    <row r="13" spans="1:63" s="2" customFormat="1" ht="15" customHeight="1" x14ac:dyDescent="0.25">
      <c r="A13" s="8" t="s">
        <v>10</v>
      </c>
      <c r="B13" s="10">
        <v>100948</v>
      </c>
      <c r="C13" s="15" t="s">
        <v>20</v>
      </c>
      <c r="D13" s="12">
        <v>6</v>
      </c>
      <c r="E13" s="27" t="s">
        <v>16</v>
      </c>
      <c r="F13" s="28" t="s">
        <v>11</v>
      </c>
      <c r="G13" s="12"/>
      <c r="H13" s="7">
        <v>2</v>
      </c>
      <c r="I13" s="7"/>
      <c r="J13" s="7"/>
      <c r="K13" s="7"/>
      <c r="L13" s="7"/>
      <c r="M13" s="7">
        <v>1</v>
      </c>
      <c r="N13" s="7"/>
      <c r="O13" s="7"/>
      <c r="P13" s="7"/>
      <c r="Q13" s="7"/>
      <c r="R13" s="7"/>
      <c r="S13" s="7"/>
      <c r="T13" s="7">
        <v>10</v>
      </c>
      <c r="U13" s="7">
        <v>29</v>
      </c>
      <c r="V13" s="7"/>
      <c r="W13" s="7"/>
      <c r="X13" s="7"/>
      <c r="Y13" s="7"/>
      <c r="Z13" s="7"/>
      <c r="AA13" s="7"/>
      <c r="AB13" s="7"/>
      <c r="AC13" s="7"/>
      <c r="AD13" s="7"/>
      <c r="AE13" s="7">
        <v>6</v>
      </c>
      <c r="AF13" s="7">
        <v>2</v>
      </c>
      <c r="AG13" s="7">
        <v>10</v>
      </c>
      <c r="AH13" s="7"/>
      <c r="AI13" s="7"/>
      <c r="AJ13" s="7"/>
      <c r="AK13" s="7"/>
      <c r="AL13" s="7">
        <f t="shared" si="0"/>
        <v>60</v>
      </c>
      <c r="AM13" s="52">
        <v>5</v>
      </c>
      <c r="AN13" s="5"/>
      <c r="AO13" s="5"/>
      <c r="AP13" s="5">
        <v>5</v>
      </c>
      <c r="AQ13" s="5"/>
      <c r="AR13" s="5"/>
      <c r="AS13" s="5"/>
      <c r="AT13" s="5"/>
      <c r="AU13" s="5"/>
      <c r="AV13" s="5">
        <v>70</v>
      </c>
      <c r="AW13" s="5"/>
      <c r="AX13" s="5"/>
      <c r="AY13" s="5"/>
      <c r="AZ13" s="5"/>
      <c r="BA13" s="5"/>
      <c r="BB13" s="5"/>
      <c r="BC13" s="5"/>
      <c r="BD13" s="5"/>
      <c r="BE13" s="5"/>
      <c r="BF13" s="5">
        <v>10</v>
      </c>
      <c r="BG13" s="5"/>
      <c r="BH13" s="5"/>
      <c r="BI13" s="5"/>
      <c r="BJ13" s="5"/>
      <c r="BK13" s="58">
        <f t="shared" si="1"/>
        <v>90</v>
      </c>
    </row>
    <row r="14" spans="1:63" s="2" customFormat="1" ht="15" customHeight="1" x14ac:dyDescent="0.25">
      <c r="A14" s="8" t="s">
        <v>10</v>
      </c>
      <c r="B14" s="10">
        <v>100941</v>
      </c>
      <c r="C14" s="15" t="s">
        <v>21</v>
      </c>
      <c r="D14" s="12">
        <v>6</v>
      </c>
      <c r="E14" s="27" t="s">
        <v>16</v>
      </c>
      <c r="F14" s="28" t="s">
        <v>12</v>
      </c>
      <c r="G14" s="12"/>
      <c r="H14" s="7">
        <v>4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>
        <v>38</v>
      </c>
      <c r="V14" s="7"/>
      <c r="W14" s="7">
        <v>13</v>
      </c>
      <c r="X14" s="7"/>
      <c r="Y14" s="7">
        <v>5</v>
      </c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>
        <f t="shared" si="0"/>
        <v>60</v>
      </c>
      <c r="AM14" s="52"/>
      <c r="AN14" s="5"/>
      <c r="AO14" s="5">
        <v>4</v>
      </c>
      <c r="AP14" s="5"/>
      <c r="AQ14" s="5"/>
      <c r="AR14" s="5"/>
      <c r="AS14" s="5"/>
      <c r="AT14" s="5"/>
      <c r="AU14" s="5"/>
      <c r="AV14" s="5">
        <v>25</v>
      </c>
      <c r="AW14" s="5"/>
      <c r="AX14" s="5"/>
      <c r="AY14" s="5">
        <v>18</v>
      </c>
      <c r="AZ14" s="5"/>
      <c r="BA14" s="5">
        <v>43</v>
      </c>
      <c r="BB14" s="5"/>
      <c r="BC14" s="5"/>
      <c r="BD14" s="5"/>
      <c r="BE14" s="5"/>
      <c r="BF14" s="5"/>
      <c r="BG14" s="5"/>
      <c r="BH14" s="5"/>
      <c r="BI14" s="5"/>
      <c r="BJ14" s="5"/>
      <c r="BK14" s="58">
        <f t="shared" si="1"/>
        <v>90</v>
      </c>
    </row>
    <row r="15" spans="1:63" s="2" customFormat="1" ht="15" customHeight="1" x14ac:dyDescent="0.25">
      <c r="A15" s="8" t="s">
        <v>10</v>
      </c>
      <c r="B15" s="10">
        <v>100944</v>
      </c>
      <c r="C15" s="15" t="s">
        <v>22</v>
      </c>
      <c r="D15" s="12">
        <v>6</v>
      </c>
      <c r="E15" s="27" t="s">
        <v>16</v>
      </c>
      <c r="F15" s="28" t="s">
        <v>12</v>
      </c>
      <c r="G15" s="12"/>
      <c r="H15" s="7">
        <v>6</v>
      </c>
      <c r="I15" s="7"/>
      <c r="J15" s="7"/>
      <c r="K15" s="7">
        <v>2</v>
      </c>
      <c r="L15" s="7"/>
      <c r="M15" s="7"/>
      <c r="N15" s="7"/>
      <c r="O15" s="7"/>
      <c r="P15" s="7"/>
      <c r="Q15" s="7"/>
      <c r="R15" s="7"/>
      <c r="S15" s="7"/>
      <c r="T15" s="7">
        <v>6</v>
      </c>
      <c r="U15" s="7">
        <v>27</v>
      </c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>
        <v>11</v>
      </c>
      <c r="AG15" s="7">
        <v>8</v>
      </c>
      <c r="AH15" s="7"/>
      <c r="AI15" s="7"/>
      <c r="AJ15" s="7"/>
      <c r="AK15" s="7"/>
      <c r="AL15" s="7">
        <f t="shared" si="0"/>
        <v>60</v>
      </c>
      <c r="AM15" s="52"/>
      <c r="AN15" s="5"/>
      <c r="AO15" s="5"/>
      <c r="AP15" s="5"/>
      <c r="AQ15" s="5"/>
      <c r="AR15" s="5">
        <v>25</v>
      </c>
      <c r="AS15" s="5"/>
      <c r="AT15" s="5"/>
      <c r="AU15" s="5"/>
      <c r="AV15" s="5">
        <v>35</v>
      </c>
      <c r="AW15" s="5"/>
      <c r="AX15" s="5"/>
      <c r="AY15" s="5"/>
      <c r="AZ15" s="5"/>
      <c r="BA15" s="5">
        <v>30</v>
      </c>
      <c r="BB15" s="5"/>
      <c r="BC15" s="5"/>
      <c r="BD15" s="5"/>
      <c r="BE15" s="5"/>
      <c r="BF15" s="5"/>
      <c r="BG15" s="5"/>
      <c r="BH15" s="5"/>
      <c r="BI15" s="5"/>
      <c r="BJ15" s="5"/>
      <c r="BK15" s="58">
        <f t="shared" si="1"/>
        <v>90</v>
      </c>
    </row>
    <row r="16" spans="1:63" s="2" customFormat="1" ht="15" customHeight="1" x14ac:dyDescent="0.25">
      <c r="A16" s="8" t="s">
        <v>10</v>
      </c>
      <c r="B16" s="10">
        <v>100946</v>
      </c>
      <c r="C16" s="15" t="s">
        <v>23</v>
      </c>
      <c r="D16" s="12">
        <v>6</v>
      </c>
      <c r="E16" s="27" t="s">
        <v>16</v>
      </c>
      <c r="F16" s="28" t="s">
        <v>12</v>
      </c>
      <c r="G16" s="12"/>
      <c r="H16" s="7">
        <v>4</v>
      </c>
      <c r="I16" s="7"/>
      <c r="J16" s="7"/>
      <c r="K16" s="7"/>
      <c r="L16" s="7"/>
      <c r="M16" s="7"/>
      <c r="N16" s="7"/>
      <c r="O16" s="7"/>
      <c r="P16" s="7"/>
      <c r="Q16" s="7"/>
      <c r="R16" s="7">
        <v>19</v>
      </c>
      <c r="S16" s="7"/>
      <c r="T16" s="7">
        <v>1</v>
      </c>
      <c r="U16" s="7">
        <v>32</v>
      </c>
      <c r="V16" s="7"/>
      <c r="W16" s="7"/>
      <c r="X16" s="7">
        <v>4</v>
      </c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>
        <f t="shared" si="0"/>
        <v>60</v>
      </c>
      <c r="AM16" s="52"/>
      <c r="AN16" s="5"/>
      <c r="AO16" s="5"/>
      <c r="AP16" s="5"/>
      <c r="AQ16" s="5">
        <v>4</v>
      </c>
      <c r="AR16" s="5"/>
      <c r="AS16" s="5"/>
      <c r="AT16" s="5"/>
      <c r="AU16" s="5"/>
      <c r="AV16" s="5">
        <v>40</v>
      </c>
      <c r="AW16" s="5"/>
      <c r="AX16" s="5"/>
      <c r="AY16" s="5"/>
      <c r="AZ16" s="5"/>
      <c r="BA16" s="5">
        <v>36</v>
      </c>
      <c r="BB16" s="5"/>
      <c r="BC16" s="5"/>
      <c r="BD16" s="5"/>
      <c r="BE16" s="5"/>
      <c r="BF16" s="5"/>
      <c r="BG16" s="5"/>
      <c r="BH16" s="5"/>
      <c r="BI16" s="5">
        <v>10</v>
      </c>
      <c r="BJ16" s="5"/>
      <c r="BK16" s="58">
        <f t="shared" si="1"/>
        <v>90</v>
      </c>
    </row>
    <row r="17" spans="1:63" s="2" customFormat="1" ht="15" customHeight="1" x14ac:dyDescent="0.25">
      <c r="A17" s="9" t="s">
        <v>10</v>
      </c>
      <c r="B17" s="13">
        <v>100947</v>
      </c>
      <c r="C17" s="16" t="s">
        <v>24</v>
      </c>
      <c r="D17" s="29">
        <v>6</v>
      </c>
      <c r="E17" s="30" t="s">
        <v>16</v>
      </c>
      <c r="F17" s="31" t="s">
        <v>12</v>
      </c>
      <c r="G17" s="29"/>
      <c r="H17" s="6">
        <v>4</v>
      </c>
      <c r="I17" s="6"/>
      <c r="J17" s="6"/>
      <c r="K17" s="6"/>
      <c r="L17" s="6"/>
      <c r="M17" s="6"/>
      <c r="N17" s="6"/>
      <c r="O17" s="6"/>
      <c r="P17" s="6">
        <v>7</v>
      </c>
      <c r="Q17" s="6"/>
      <c r="R17" s="6">
        <v>4</v>
      </c>
      <c r="S17" s="6"/>
      <c r="T17" s="6"/>
      <c r="U17" s="6">
        <v>24</v>
      </c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>
        <v>21</v>
      </c>
      <c r="AK17" s="6"/>
      <c r="AL17" s="6">
        <f t="shared" si="0"/>
        <v>60</v>
      </c>
      <c r="AM17" s="53"/>
      <c r="AN17" s="6"/>
      <c r="AO17" s="6"/>
      <c r="AP17" s="6">
        <v>5</v>
      </c>
      <c r="AQ17" s="6"/>
      <c r="AR17" s="6"/>
      <c r="AS17" s="6"/>
      <c r="AT17" s="6"/>
      <c r="AU17" s="6">
        <v>18</v>
      </c>
      <c r="AV17" s="6">
        <v>49</v>
      </c>
      <c r="AW17" s="6"/>
      <c r="AX17" s="6"/>
      <c r="AY17" s="6"/>
      <c r="AZ17" s="6"/>
      <c r="BA17" s="6">
        <v>18</v>
      </c>
      <c r="BB17" s="6"/>
      <c r="BC17" s="6"/>
      <c r="BD17" s="6"/>
      <c r="BE17" s="6"/>
      <c r="BF17" s="6"/>
      <c r="BG17" s="6"/>
      <c r="BH17" s="6"/>
      <c r="BI17" s="6"/>
      <c r="BJ17" s="6"/>
      <c r="BK17" s="59">
        <f t="shared" si="1"/>
        <v>90</v>
      </c>
    </row>
    <row r="18" spans="1:63" s="2" customFormat="1" ht="15" customHeight="1" x14ac:dyDescent="0.25">
      <c r="A18" s="8" t="s">
        <v>13</v>
      </c>
      <c r="B18" s="10">
        <v>100951</v>
      </c>
      <c r="C18" s="15" t="s">
        <v>25</v>
      </c>
      <c r="D18" s="42">
        <v>4.5</v>
      </c>
      <c r="E18" s="27" t="s">
        <v>14</v>
      </c>
      <c r="F18" s="28" t="s">
        <v>11</v>
      </c>
      <c r="G18" s="12"/>
      <c r="H18" s="7">
        <v>2</v>
      </c>
      <c r="I18" s="7"/>
      <c r="J18" s="7"/>
      <c r="K18" s="7"/>
      <c r="L18" s="7"/>
      <c r="M18" s="7"/>
      <c r="N18" s="7"/>
      <c r="O18" s="7"/>
      <c r="P18" s="7"/>
      <c r="Q18" s="7"/>
      <c r="R18" s="7">
        <v>11</v>
      </c>
      <c r="S18" s="7"/>
      <c r="T18" s="7">
        <v>12</v>
      </c>
      <c r="U18" s="7">
        <v>14</v>
      </c>
      <c r="V18" s="7"/>
      <c r="W18" s="7"/>
      <c r="X18" s="7"/>
      <c r="Y18" s="7"/>
      <c r="Z18" s="7"/>
      <c r="AA18" s="7"/>
      <c r="AB18" s="7"/>
      <c r="AC18" s="7"/>
      <c r="AD18" s="7"/>
      <c r="AE18" s="7">
        <v>6</v>
      </c>
      <c r="AF18" s="7"/>
      <c r="AG18" s="7"/>
      <c r="AH18" s="7"/>
      <c r="AI18" s="7"/>
      <c r="AJ18" s="7"/>
      <c r="AK18" s="7"/>
      <c r="AL18" s="5">
        <f t="shared" si="0"/>
        <v>45</v>
      </c>
      <c r="AM18" s="52">
        <v>3</v>
      </c>
      <c r="AN18" s="5">
        <v>7</v>
      </c>
      <c r="AO18" s="5"/>
      <c r="AP18" s="5">
        <v>3</v>
      </c>
      <c r="AQ18" s="5"/>
      <c r="AR18" s="5">
        <v>9</v>
      </c>
      <c r="AS18" s="5"/>
      <c r="AT18" s="5"/>
      <c r="AU18" s="5"/>
      <c r="AV18" s="5">
        <v>28</v>
      </c>
      <c r="AW18" s="5"/>
      <c r="AX18" s="5"/>
      <c r="AY18" s="5"/>
      <c r="AZ18" s="5"/>
      <c r="BA18" s="5">
        <v>10.5</v>
      </c>
      <c r="BB18" s="5"/>
      <c r="BC18" s="5"/>
      <c r="BD18" s="5"/>
      <c r="BE18" s="5"/>
      <c r="BF18" s="5">
        <v>7</v>
      </c>
      <c r="BG18" s="5"/>
      <c r="BH18" s="5"/>
      <c r="BI18" s="5"/>
      <c r="BJ18" s="5"/>
      <c r="BK18" s="58">
        <f t="shared" si="1"/>
        <v>67.5</v>
      </c>
    </row>
    <row r="19" spans="1:63" s="2" customFormat="1" ht="15" customHeight="1" x14ac:dyDescent="0.25">
      <c r="A19" s="8" t="s">
        <v>13</v>
      </c>
      <c r="B19" s="10">
        <v>100956</v>
      </c>
      <c r="C19" s="15" t="s">
        <v>30</v>
      </c>
      <c r="D19" s="42">
        <v>4.5</v>
      </c>
      <c r="E19" s="27" t="s">
        <v>14</v>
      </c>
      <c r="F19" s="28" t="s">
        <v>11</v>
      </c>
      <c r="G19" s="12"/>
      <c r="H19" s="7">
        <v>3</v>
      </c>
      <c r="I19" s="7"/>
      <c r="J19" s="7"/>
      <c r="K19" s="7"/>
      <c r="L19" s="7"/>
      <c r="M19" s="5"/>
      <c r="N19" s="5"/>
      <c r="O19" s="7"/>
      <c r="P19" s="7"/>
      <c r="Q19" s="7"/>
      <c r="R19" s="7">
        <v>8</v>
      </c>
      <c r="S19" s="7"/>
      <c r="T19" s="7">
        <v>4</v>
      </c>
      <c r="U19" s="7">
        <v>30</v>
      </c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5">
        <f t="shared" si="0"/>
        <v>45</v>
      </c>
      <c r="AM19" s="52"/>
      <c r="AN19" s="5"/>
      <c r="AO19" s="5"/>
      <c r="AP19" s="5">
        <v>14.5</v>
      </c>
      <c r="AQ19" s="5"/>
      <c r="AR19" s="5">
        <v>18</v>
      </c>
      <c r="AS19" s="5"/>
      <c r="AT19" s="5"/>
      <c r="AU19" s="5"/>
      <c r="AV19" s="5">
        <v>35</v>
      </c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8">
        <f t="shared" si="1"/>
        <v>67.5</v>
      </c>
    </row>
    <row r="20" spans="1:63" s="2" customFormat="1" ht="15" customHeight="1" x14ac:dyDescent="0.25">
      <c r="A20" s="8" t="s">
        <v>13</v>
      </c>
      <c r="B20" s="10">
        <v>100953</v>
      </c>
      <c r="C20" s="15" t="s">
        <v>31</v>
      </c>
      <c r="D20" s="12">
        <v>6</v>
      </c>
      <c r="E20" s="27" t="s">
        <v>14</v>
      </c>
      <c r="F20" s="28" t="s">
        <v>11</v>
      </c>
      <c r="G20" s="12"/>
      <c r="H20" s="7">
        <v>1</v>
      </c>
      <c r="I20" s="7"/>
      <c r="J20" s="7"/>
      <c r="K20" s="7"/>
      <c r="L20" s="7"/>
      <c r="M20" s="5"/>
      <c r="N20" s="5"/>
      <c r="O20" s="7"/>
      <c r="P20" s="7"/>
      <c r="Q20" s="7"/>
      <c r="R20" s="7"/>
      <c r="S20" s="7"/>
      <c r="T20" s="7">
        <v>2</v>
      </c>
      <c r="U20" s="7">
        <v>38</v>
      </c>
      <c r="V20" s="7"/>
      <c r="W20" s="7"/>
      <c r="X20" s="7"/>
      <c r="Y20" s="7"/>
      <c r="Z20" s="7"/>
      <c r="AA20" s="7"/>
      <c r="AB20" s="7"/>
      <c r="AC20" s="7"/>
      <c r="AD20" s="7"/>
      <c r="AE20" s="7">
        <v>6</v>
      </c>
      <c r="AF20" s="7">
        <v>1</v>
      </c>
      <c r="AG20" s="7"/>
      <c r="AH20" s="7">
        <v>5</v>
      </c>
      <c r="AI20" s="7">
        <v>7</v>
      </c>
      <c r="AJ20" s="7"/>
      <c r="AK20" s="7"/>
      <c r="AL20" s="5">
        <f t="shared" si="0"/>
        <v>60</v>
      </c>
      <c r="AM20" s="52"/>
      <c r="AN20" s="5">
        <v>10</v>
      </c>
      <c r="AO20" s="5"/>
      <c r="AP20" s="5">
        <v>5</v>
      </c>
      <c r="AQ20" s="5"/>
      <c r="AR20" s="5">
        <v>15</v>
      </c>
      <c r="AS20" s="5"/>
      <c r="AT20" s="5"/>
      <c r="AU20" s="5"/>
      <c r="AV20" s="5">
        <v>45</v>
      </c>
      <c r="AW20" s="5"/>
      <c r="AX20" s="5"/>
      <c r="AY20" s="5"/>
      <c r="AZ20" s="5"/>
      <c r="BA20" s="5">
        <v>10</v>
      </c>
      <c r="BB20" s="5"/>
      <c r="BC20" s="5"/>
      <c r="BD20" s="5"/>
      <c r="BE20" s="5"/>
      <c r="BF20" s="5">
        <v>5</v>
      </c>
      <c r="BG20" s="5"/>
      <c r="BH20" s="5"/>
      <c r="BI20" s="5"/>
      <c r="BJ20" s="5"/>
      <c r="BK20" s="58">
        <f t="shared" si="1"/>
        <v>90</v>
      </c>
    </row>
    <row r="21" spans="1:63" s="2" customFormat="1" ht="15" customHeight="1" x14ac:dyDescent="0.25">
      <c r="A21" s="8" t="s">
        <v>13</v>
      </c>
      <c r="B21" s="10">
        <v>100957</v>
      </c>
      <c r="C21" s="15" t="s">
        <v>32</v>
      </c>
      <c r="D21" s="42">
        <v>4.5</v>
      </c>
      <c r="E21" s="27" t="s">
        <v>14</v>
      </c>
      <c r="F21" s="28" t="s">
        <v>11</v>
      </c>
      <c r="G21" s="12"/>
      <c r="H21" s="7">
        <v>2</v>
      </c>
      <c r="I21" s="7"/>
      <c r="J21" s="7"/>
      <c r="K21" s="7"/>
      <c r="L21" s="7"/>
      <c r="M21" s="5"/>
      <c r="N21" s="5"/>
      <c r="O21" s="7"/>
      <c r="P21" s="7"/>
      <c r="Q21" s="7"/>
      <c r="R21" s="7">
        <v>10</v>
      </c>
      <c r="S21" s="7"/>
      <c r="T21" s="7">
        <v>4</v>
      </c>
      <c r="U21" s="7">
        <v>25</v>
      </c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>
        <v>4</v>
      </c>
      <c r="AH21" s="7"/>
      <c r="AI21" s="7"/>
      <c r="AJ21" s="7"/>
      <c r="AK21" s="7"/>
      <c r="AL21" s="5">
        <f t="shared" si="0"/>
        <v>45</v>
      </c>
      <c r="AM21" s="52"/>
      <c r="AN21" s="5">
        <v>4</v>
      </c>
      <c r="AO21" s="5"/>
      <c r="AP21" s="5"/>
      <c r="AQ21" s="5"/>
      <c r="AR21" s="5">
        <v>10</v>
      </c>
      <c r="AS21" s="5"/>
      <c r="AT21" s="5"/>
      <c r="AU21" s="5"/>
      <c r="AV21" s="5">
        <v>25.5</v>
      </c>
      <c r="AW21" s="5"/>
      <c r="AX21" s="5"/>
      <c r="AY21" s="5"/>
      <c r="AZ21" s="5"/>
      <c r="BA21" s="5">
        <v>24</v>
      </c>
      <c r="BB21" s="5"/>
      <c r="BC21" s="5"/>
      <c r="BD21" s="5"/>
      <c r="BE21" s="5"/>
      <c r="BF21" s="5">
        <v>4</v>
      </c>
      <c r="BG21" s="5"/>
      <c r="BH21" s="5"/>
      <c r="BI21" s="5"/>
      <c r="BJ21" s="5"/>
      <c r="BK21" s="58">
        <f t="shared" si="1"/>
        <v>67.5</v>
      </c>
    </row>
    <row r="22" spans="1:63" s="2" customFormat="1" ht="15" customHeight="1" x14ac:dyDescent="0.25">
      <c r="A22" s="8" t="s">
        <v>13</v>
      </c>
      <c r="B22" s="10">
        <v>100950</v>
      </c>
      <c r="C22" s="15" t="s">
        <v>33</v>
      </c>
      <c r="D22" s="42">
        <v>4.5</v>
      </c>
      <c r="E22" s="27" t="s">
        <v>14</v>
      </c>
      <c r="F22" s="28" t="s">
        <v>11</v>
      </c>
      <c r="G22" s="12"/>
      <c r="H22" s="7">
        <v>2</v>
      </c>
      <c r="I22" s="7"/>
      <c r="J22" s="7"/>
      <c r="K22" s="7"/>
      <c r="L22" s="7"/>
      <c r="M22" s="19"/>
      <c r="N22" s="19"/>
      <c r="O22" s="7"/>
      <c r="P22" s="7"/>
      <c r="Q22" s="7"/>
      <c r="R22" s="7"/>
      <c r="S22" s="7"/>
      <c r="T22" s="7">
        <v>8</v>
      </c>
      <c r="U22" s="7">
        <v>33</v>
      </c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>
        <v>2</v>
      </c>
      <c r="AG22" s="7"/>
      <c r="AH22" s="7"/>
      <c r="AI22" s="7"/>
      <c r="AJ22" s="7"/>
      <c r="AK22" s="7"/>
      <c r="AL22" s="5">
        <f t="shared" si="0"/>
        <v>45</v>
      </c>
      <c r="AM22" s="52"/>
      <c r="AN22" s="5">
        <v>5</v>
      </c>
      <c r="AO22" s="5"/>
      <c r="AP22" s="5">
        <v>5</v>
      </c>
      <c r="AQ22" s="5"/>
      <c r="AR22" s="5"/>
      <c r="AS22" s="5"/>
      <c r="AT22" s="5"/>
      <c r="AU22" s="5"/>
      <c r="AV22" s="5">
        <v>53.5</v>
      </c>
      <c r="AW22" s="5"/>
      <c r="AX22" s="5"/>
      <c r="AY22" s="5"/>
      <c r="AZ22" s="5"/>
      <c r="BA22" s="5">
        <v>2</v>
      </c>
      <c r="BB22" s="5"/>
      <c r="BC22" s="5"/>
      <c r="BD22" s="5"/>
      <c r="BE22" s="5"/>
      <c r="BF22" s="5">
        <v>2</v>
      </c>
      <c r="BG22" s="5"/>
      <c r="BH22" s="5"/>
      <c r="BI22" s="5"/>
      <c r="BJ22" s="5"/>
      <c r="BK22" s="58">
        <f t="shared" si="1"/>
        <v>67.5</v>
      </c>
    </row>
    <row r="23" spans="1:63" s="2" customFormat="1" ht="15" customHeight="1" x14ac:dyDescent="0.25">
      <c r="A23" s="8" t="s">
        <v>13</v>
      </c>
      <c r="B23" s="10">
        <v>100954</v>
      </c>
      <c r="C23" s="15" t="s">
        <v>34</v>
      </c>
      <c r="D23" s="12">
        <v>6</v>
      </c>
      <c r="E23" s="27" t="s">
        <v>14</v>
      </c>
      <c r="F23" s="28" t="s">
        <v>11</v>
      </c>
      <c r="G23" s="12"/>
      <c r="H23" s="7">
        <v>3</v>
      </c>
      <c r="I23" s="7"/>
      <c r="J23" s="7"/>
      <c r="K23" s="7"/>
      <c r="L23" s="7"/>
      <c r="M23" s="19"/>
      <c r="N23" s="19"/>
      <c r="O23" s="7"/>
      <c r="P23" s="7"/>
      <c r="Q23" s="7"/>
      <c r="R23" s="7">
        <v>20</v>
      </c>
      <c r="S23" s="7"/>
      <c r="T23" s="7"/>
      <c r="U23" s="7">
        <v>33</v>
      </c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>
        <v>4</v>
      </c>
      <c r="AI23" s="7"/>
      <c r="AJ23" s="7"/>
      <c r="AK23" s="7"/>
      <c r="AL23" s="5">
        <f t="shared" si="0"/>
        <v>60</v>
      </c>
      <c r="AM23" s="52"/>
      <c r="AN23" s="5">
        <v>7</v>
      </c>
      <c r="AO23" s="5"/>
      <c r="AP23" s="5"/>
      <c r="AQ23" s="5"/>
      <c r="AR23" s="5">
        <v>33</v>
      </c>
      <c r="AS23" s="5"/>
      <c r="AT23" s="5"/>
      <c r="AU23" s="5"/>
      <c r="AV23" s="5">
        <v>40</v>
      </c>
      <c r="AW23" s="5"/>
      <c r="AX23" s="5"/>
      <c r="AY23" s="5"/>
      <c r="AZ23" s="5"/>
      <c r="BA23" s="5"/>
      <c r="BB23" s="5"/>
      <c r="BC23" s="5"/>
      <c r="BD23" s="5"/>
      <c r="BE23" s="5"/>
      <c r="BF23" s="5">
        <v>10</v>
      </c>
      <c r="BG23" s="5"/>
      <c r="BH23" s="5"/>
      <c r="BI23" s="5"/>
      <c r="BJ23" s="5"/>
      <c r="BK23" s="58">
        <f t="shared" si="1"/>
        <v>90</v>
      </c>
    </row>
    <row r="24" spans="1:63" s="2" customFormat="1" ht="15" customHeight="1" x14ac:dyDescent="0.25">
      <c r="A24" s="8" t="s">
        <v>13</v>
      </c>
      <c r="B24" s="10">
        <v>100952</v>
      </c>
      <c r="C24" s="15" t="s">
        <v>35</v>
      </c>
      <c r="D24" s="42">
        <v>4.5</v>
      </c>
      <c r="E24" s="27" t="s">
        <v>14</v>
      </c>
      <c r="F24" s="28" t="s">
        <v>12</v>
      </c>
      <c r="G24" s="12"/>
      <c r="H24" s="7">
        <v>5</v>
      </c>
      <c r="I24" s="7"/>
      <c r="J24" s="7"/>
      <c r="K24" s="7"/>
      <c r="L24" s="7"/>
      <c r="M24" s="19">
        <v>2</v>
      </c>
      <c r="N24" s="19"/>
      <c r="O24" s="7"/>
      <c r="P24" s="7"/>
      <c r="Q24" s="7"/>
      <c r="R24" s="7">
        <v>9</v>
      </c>
      <c r="S24" s="7"/>
      <c r="T24" s="7"/>
      <c r="U24" s="7">
        <v>23</v>
      </c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>
        <v>6</v>
      </c>
      <c r="AJ24" s="7"/>
      <c r="AK24" s="7"/>
      <c r="AL24" s="5">
        <f t="shared" si="0"/>
        <v>45</v>
      </c>
      <c r="AM24" s="52"/>
      <c r="AN24" s="5">
        <v>9.5</v>
      </c>
      <c r="AO24" s="5"/>
      <c r="AP24" s="5"/>
      <c r="AQ24" s="5"/>
      <c r="AR24" s="5">
        <v>10</v>
      </c>
      <c r="AS24" s="5"/>
      <c r="AT24" s="5"/>
      <c r="AU24" s="5"/>
      <c r="AV24" s="5">
        <v>30</v>
      </c>
      <c r="AW24" s="5"/>
      <c r="AX24" s="5"/>
      <c r="AY24" s="5"/>
      <c r="AZ24" s="5"/>
      <c r="BA24" s="5">
        <v>18</v>
      </c>
      <c r="BB24" s="5"/>
      <c r="BC24" s="5"/>
      <c r="BD24" s="5"/>
      <c r="BE24" s="5"/>
      <c r="BF24" s="5"/>
      <c r="BG24" s="5"/>
      <c r="BH24" s="5"/>
      <c r="BI24" s="5"/>
      <c r="BJ24" s="5"/>
      <c r="BK24" s="58">
        <f t="shared" si="1"/>
        <v>67.5</v>
      </c>
    </row>
    <row r="25" spans="1:63" s="2" customFormat="1" ht="15" customHeight="1" x14ac:dyDescent="0.25">
      <c r="A25" s="8" t="s">
        <v>13</v>
      </c>
      <c r="B25" s="10">
        <v>100958</v>
      </c>
      <c r="C25" s="15" t="s">
        <v>36</v>
      </c>
      <c r="D25" s="42">
        <v>4.5</v>
      </c>
      <c r="E25" s="27" t="s">
        <v>14</v>
      </c>
      <c r="F25" s="28" t="s">
        <v>12</v>
      </c>
      <c r="G25" s="12"/>
      <c r="H25" s="7">
        <v>1</v>
      </c>
      <c r="I25" s="7"/>
      <c r="J25" s="7"/>
      <c r="K25" s="7"/>
      <c r="L25" s="7"/>
      <c r="M25" s="19"/>
      <c r="N25" s="19"/>
      <c r="O25" s="7"/>
      <c r="P25" s="7"/>
      <c r="Q25" s="7"/>
      <c r="R25" s="7">
        <v>8</v>
      </c>
      <c r="S25" s="7"/>
      <c r="T25" s="7">
        <v>10</v>
      </c>
      <c r="U25" s="7">
        <v>26</v>
      </c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5">
        <f t="shared" si="0"/>
        <v>45</v>
      </c>
      <c r="AM25" s="52"/>
      <c r="AN25" s="5"/>
      <c r="AO25" s="5"/>
      <c r="AP25" s="5"/>
      <c r="AQ25" s="5"/>
      <c r="AR25" s="5"/>
      <c r="AS25" s="5">
        <v>12</v>
      </c>
      <c r="AT25" s="5"/>
      <c r="AU25" s="5"/>
      <c r="AV25" s="5">
        <v>40</v>
      </c>
      <c r="AW25" s="5"/>
      <c r="AX25" s="5"/>
      <c r="AY25" s="5"/>
      <c r="AZ25" s="5"/>
      <c r="BA25" s="5">
        <v>15.5</v>
      </c>
      <c r="BB25" s="5"/>
      <c r="BC25" s="5"/>
      <c r="BD25" s="5"/>
      <c r="BE25" s="5"/>
      <c r="BF25" s="5"/>
      <c r="BG25" s="5"/>
      <c r="BH25" s="5"/>
      <c r="BI25" s="5"/>
      <c r="BJ25" s="5"/>
      <c r="BK25" s="58">
        <f t="shared" si="1"/>
        <v>67.5</v>
      </c>
    </row>
    <row r="26" spans="1:63" s="2" customFormat="1" ht="15" customHeight="1" x14ac:dyDescent="0.25">
      <c r="A26" s="8" t="s">
        <v>13</v>
      </c>
      <c r="B26" s="10">
        <v>100959</v>
      </c>
      <c r="C26" s="15" t="s">
        <v>37</v>
      </c>
      <c r="D26" s="12">
        <v>6</v>
      </c>
      <c r="E26" s="27" t="s">
        <v>14</v>
      </c>
      <c r="F26" s="28" t="s">
        <v>12</v>
      </c>
      <c r="G26" s="12"/>
      <c r="H26" s="7">
        <v>3</v>
      </c>
      <c r="I26" s="7"/>
      <c r="J26" s="7"/>
      <c r="K26" s="7"/>
      <c r="L26" s="7"/>
      <c r="M26" s="19">
        <v>2</v>
      </c>
      <c r="N26" s="19"/>
      <c r="O26" s="7"/>
      <c r="P26" s="7"/>
      <c r="Q26" s="7"/>
      <c r="R26" s="7"/>
      <c r="S26" s="7"/>
      <c r="T26" s="7">
        <v>10</v>
      </c>
      <c r="U26" s="7">
        <v>31</v>
      </c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>
        <v>14</v>
      </c>
      <c r="AH26" s="7"/>
      <c r="AI26" s="7"/>
      <c r="AJ26" s="7"/>
      <c r="AK26" s="7"/>
      <c r="AL26" s="5">
        <f t="shared" si="0"/>
        <v>60</v>
      </c>
      <c r="AM26" s="52">
        <v>15</v>
      </c>
      <c r="AN26" s="5"/>
      <c r="AO26" s="5"/>
      <c r="AP26" s="5"/>
      <c r="AQ26" s="5">
        <v>2</v>
      </c>
      <c r="AR26" s="5">
        <v>15</v>
      </c>
      <c r="AS26" s="5"/>
      <c r="AT26" s="5"/>
      <c r="AU26" s="5"/>
      <c r="AV26" s="5">
        <v>43</v>
      </c>
      <c r="AW26" s="5"/>
      <c r="AX26" s="5"/>
      <c r="AY26" s="5"/>
      <c r="AZ26" s="5"/>
      <c r="BA26" s="5"/>
      <c r="BB26" s="5"/>
      <c r="BC26" s="5"/>
      <c r="BD26" s="5"/>
      <c r="BE26" s="5"/>
      <c r="BF26" s="5">
        <v>15</v>
      </c>
      <c r="BG26" s="5"/>
      <c r="BH26" s="5"/>
      <c r="BI26" s="5"/>
      <c r="BJ26" s="5"/>
      <c r="BK26" s="58">
        <f t="shared" si="1"/>
        <v>90</v>
      </c>
    </row>
    <row r="27" spans="1:63" s="2" customFormat="1" ht="15" customHeight="1" x14ac:dyDescent="0.25">
      <c r="A27" s="8" t="s">
        <v>13</v>
      </c>
      <c r="B27" s="10">
        <v>100955</v>
      </c>
      <c r="C27" s="15" t="s">
        <v>38</v>
      </c>
      <c r="D27" s="42">
        <v>4.5</v>
      </c>
      <c r="E27" s="27" t="s">
        <v>14</v>
      </c>
      <c r="F27" s="28" t="s">
        <v>12</v>
      </c>
      <c r="G27" s="12"/>
      <c r="H27" s="7">
        <v>2</v>
      </c>
      <c r="I27" s="7"/>
      <c r="J27" s="7"/>
      <c r="K27" s="7"/>
      <c r="L27" s="7"/>
      <c r="M27" s="19"/>
      <c r="N27" s="19"/>
      <c r="O27" s="7"/>
      <c r="P27" s="7"/>
      <c r="Q27" s="7"/>
      <c r="R27" s="7"/>
      <c r="S27" s="7"/>
      <c r="T27" s="7"/>
      <c r="U27" s="7">
        <v>19</v>
      </c>
      <c r="V27" s="7"/>
      <c r="W27" s="7"/>
      <c r="X27" s="7"/>
      <c r="Y27" s="7"/>
      <c r="Z27" s="7"/>
      <c r="AA27" s="7"/>
      <c r="AB27" s="7">
        <v>4</v>
      </c>
      <c r="AC27" s="7"/>
      <c r="AD27" s="7"/>
      <c r="AE27" s="7"/>
      <c r="AF27" s="7">
        <v>18</v>
      </c>
      <c r="AG27" s="7"/>
      <c r="AH27" s="7"/>
      <c r="AI27" s="7">
        <v>2</v>
      </c>
      <c r="AJ27" s="7"/>
      <c r="AK27" s="7"/>
      <c r="AL27" s="5">
        <f t="shared" si="0"/>
        <v>45</v>
      </c>
      <c r="AM27" s="52"/>
      <c r="AN27" s="5"/>
      <c r="AO27" s="5"/>
      <c r="AP27" s="5">
        <v>7.5</v>
      </c>
      <c r="AQ27" s="5"/>
      <c r="AR27" s="5">
        <v>26</v>
      </c>
      <c r="AS27" s="5"/>
      <c r="AT27" s="5"/>
      <c r="AU27" s="5"/>
      <c r="AV27" s="5">
        <v>26</v>
      </c>
      <c r="AW27" s="5"/>
      <c r="AX27" s="5"/>
      <c r="AY27" s="5"/>
      <c r="AZ27" s="5"/>
      <c r="BA27" s="5">
        <v>8</v>
      </c>
      <c r="BB27" s="5"/>
      <c r="BC27" s="5"/>
      <c r="BD27" s="5"/>
      <c r="BE27" s="5"/>
      <c r="BF27" s="5"/>
      <c r="BG27" s="5"/>
      <c r="BH27" s="5"/>
      <c r="BI27" s="5"/>
      <c r="BJ27" s="5"/>
      <c r="BK27" s="58">
        <f t="shared" si="1"/>
        <v>67.5</v>
      </c>
    </row>
    <row r="28" spans="1:63" s="2" customFormat="1" ht="15" customHeight="1" x14ac:dyDescent="0.25">
      <c r="A28" s="8" t="s">
        <v>13</v>
      </c>
      <c r="B28" s="10">
        <v>100949</v>
      </c>
      <c r="C28" s="15" t="s">
        <v>39</v>
      </c>
      <c r="D28" s="42">
        <v>4.5</v>
      </c>
      <c r="E28" s="27" t="s">
        <v>14</v>
      </c>
      <c r="F28" s="28" t="s">
        <v>12</v>
      </c>
      <c r="G28" s="12"/>
      <c r="H28" s="7">
        <v>3</v>
      </c>
      <c r="I28" s="7"/>
      <c r="J28" s="7"/>
      <c r="K28" s="7"/>
      <c r="L28" s="7"/>
      <c r="M28" s="19"/>
      <c r="N28" s="19"/>
      <c r="O28" s="7"/>
      <c r="P28" s="7"/>
      <c r="Q28" s="7"/>
      <c r="R28" s="7"/>
      <c r="S28" s="7"/>
      <c r="T28" s="7">
        <v>2</v>
      </c>
      <c r="U28" s="7">
        <v>27</v>
      </c>
      <c r="V28" s="7"/>
      <c r="W28" s="7"/>
      <c r="X28" s="7"/>
      <c r="Y28" s="7"/>
      <c r="Z28" s="7"/>
      <c r="AA28" s="7"/>
      <c r="AB28" s="7"/>
      <c r="AC28" s="7"/>
      <c r="AD28" s="7"/>
      <c r="AE28" s="7">
        <v>8</v>
      </c>
      <c r="AF28" s="7"/>
      <c r="AG28" s="7"/>
      <c r="AH28" s="7">
        <v>5</v>
      </c>
      <c r="AI28" s="7"/>
      <c r="AJ28" s="7"/>
      <c r="AK28" s="7"/>
      <c r="AL28" s="5">
        <f t="shared" si="0"/>
        <v>45</v>
      </c>
      <c r="AM28" s="52"/>
      <c r="AN28" s="5">
        <v>10</v>
      </c>
      <c r="AO28" s="5"/>
      <c r="AP28" s="5">
        <v>7</v>
      </c>
      <c r="AQ28" s="5">
        <v>12</v>
      </c>
      <c r="AR28" s="5"/>
      <c r="AS28" s="5"/>
      <c r="AT28" s="5"/>
      <c r="AU28" s="5"/>
      <c r="AV28" s="5">
        <v>35</v>
      </c>
      <c r="AW28" s="5"/>
      <c r="AX28" s="5"/>
      <c r="AY28" s="5"/>
      <c r="AZ28" s="5"/>
      <c r="BA28" s="5"/>
      <c r="BB28" s="5"/>
      <c r="BC28" s="5"/>
      <c r="BD28" s="5"/>
      <c r="BE28" s="5"/>
      <c r="BF28" s="5">
        <v>3.5</v>
      </c>
      <c r="BG28" s="5"/>
      <c r="BH28" s="5"/>
      <c r="BI28" s="5"/>
      <c r="BJ28" s="5"/>
      <c r="BK28" s="58">
        <f t="shared" si="1"/>
        <v>67.5</v>
      </c>
    </row>
    <row r="29" spans="1:63" s="2" customFormat="1" ht="15" customHeight="1" x14ac:dyDescent="0.25">
      <c r="A29" s="9" t="s">
        <v>13</v>
      </c>
      <c r="B29" s="13">
        <v>100961</v>
      </c>
      <c r="C29" s="16" t="s">
        <v>40</v>
      </c>
      <c r="D29" s="29">
        <v>6</v>
      </c>
      <c r="E29" s="30" t="s">
        <v>14</v>
      </c>
      <c r="F29" s="31" t="s">
        <v>12</v>
      </c>
      <c r="G29" s="29"/>
      <c r="H29" s="6">
        <v>3</v>
      </c>
      <c r="I29" s="6"/>
      <c r="J29" s="6"/>
      <c r="K29" s="6"/>
      <c r="L29" s="6"/>
      <c r="M29" s="21"/>
      <c r="N29" s="21"/>
      <c r="O29" s="6"/>
      <c r="P29" s="6"/>
      <c r="Q29" s="6"/>
      <c r="R29" s="6">
        <v>9</v>
      </c>
      <c r="S29" s="6"/>
      <c r="T29" s="6"/>
      <c r="U29" s="6">
        <v>37</v>
      </c>
      <c r="V29" s="6"/>
      <c r="W29" s="6"/>
      <c r="X29" s="6"/>
      <c r="Y29" s="6"/>
      <c r="Z29" s="6">
        <v>9</v>
      </c>
      <c r="AA29" s="6"/>
      <c r="AB29" s="6"/>
      <c r="AC29" s="6"/>
      <c r="AD29" s="6"/>
      <c r="AE29" s="6"/>
      <c r="AF29" s="6"/>
      <c r="AG29" s="6"/>
      <c r="AH29" s="6"/>
      <c r="AI29" s="6">
        <v>2</v>
      </c>
      <c r="AJ29" s="6"/>
      <c r="AK29" s="6"/>
      <c r="AL29" s="6">
        <f t="shared" si="0"/>
        <v>60</v>
      </c>
      <c r="AM29" s="53"/>
      <c r="AN29" s="6">
        <v>5</v>
      </c>
      <c r="AO29" s="6"/>
      <c r="AP29" s="6">
        <v>5</v>
      </c>
      <c r="AQ29" s="6"/>
      <c r="AR29" s="6">
        <v>20</v>
      </c>
      <c r="AS29" s="6"/>
      <c r="AT29" s="6"/>
      <c r="AU29" s="6"/>
      <c r="AV29" s="6">
        <v>40</v>
      </c>
      <c r="AW29" s="6"/>
      <c r="AX29" s="6"/>
      <c r="AY29" s="6"/>
      <c r="AZ29" s="6"/>
      <c r="BA29" s="6">
        <v>20</v>
      </c>
      <c r="BB29" s="6"/>
      <c r="BC29" s="6"/>
      <c r="BD29" s="6"/>
      <c r="BE29" s="6"/>
      <c r="BF29" s="6"/>
      <c r="BG29" s="6"/>
      <c r="BH29" s="6"/>
      <c r="BI29" s="6"/>
      <c r="BJ29" s="6"/>
      <c r="BK29" s="59">
        <f t="shared" si="1"/>
        <v>90</v>
      </c>
    </row>
    <row r="30" spans="1:63" s="2" customFormat="1" ht="15" customHeight="1" x14ac:dyDescent="0.25">
      <c r="A30" s="8" t="s">
        <v>26</v>
      </c>
      <c r="B30" s="10">
        <v>100960</v>
      </c>
      <c r="C30" s="15" t="s">
        <v>41</v>
      </c>
      <c r="D30" s="12">
        <v>6</v>
      </c>
      <c r="E30" s="32" t="s">
        <v>14</v>
      </c>
      <c r="F30" s="28" t="s">
        <v>11</v>
      </c>
      <c r="G30" s="12"/>
      <c r="H30" s="7">
        <v>3</v>
      </c>
      <c r="I30" s="7"/>
      <c r="J30" s="7"/>
      <c r="K30" s="7"/>
      <c r="L30" s="7"/>
      <c r="M30" s="19"/>
      <c r="N30" s="19"/>
      <c r="O30" s="7"/>
      <c r="P30" s="7"/>
      <c r="Q30" s="7"/>
      <c r="R30" s="7">
        <v>4</v>
      </c>
      <c r="S30" s="7"/>
      <c r="T30" s="7">
        <v>20</v>
      </c>
      <c r="U30" s="7">
        <v>31</v>
      </c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>
        <v>2</v>
      </c>
      <c r="AG30" s="7"/>
      <c r="AH30" s="7"/>
      <c r="AI30" s="7"/>
      <c r="AJ30" s="7"/>
      <c r="AK30" s="7"/>
      <c r="AL30" s="5">
        <f t="shared" si="0"/>
        <v>60</v>
      </c>
      <c r="AM30" s="52"/>
      <c r="AN30" s="5">
        <v>10</v>
      </c>
      <c r="AO30" s="5"/>
      <c r="AP30" s="5">
        <v>10</v>
      </c>
      <c r="AQ30" s="5"/>
      <c r="AR30" s="5"/>
      <c r="AS30" s="5"/>
      <c r="AT30" s="5"/>
      <c r="AU30" s="5"/>
      <c r="AV30" s="5">
        <v>35</v>
      </c>
      <c r="AW30" s="5"/>
      <c r="AX30" s="5"/>
      <c r="AY30" s="5"/>
      <c r="AZ30" s="5"/>
      <c r="BA30" s="5">
        <v>15</v>
      </c>
      <c r="BB30" s="5"/>
      <c r="BC30" s="5"/>
      <c r="BD30" s="5"/>
      <c r="BE30" s="5"/>
      <c r="BF30" s="5">
        <v>20</v>
      </c>
      <c r="BG30" s="5"/>
      <c r="BH30" s="5"/>
      <c r="BI30" s="5"/>
      <c r="BJ30" s="5"/>
      <c r="BK30" s="58">
        <f t="shared" si="1"/>
        <v>90</v>
      </c>
    </row>
    <row r="31" spans="1:63" s="2" customFormat="1" ht="15" customHeight="1" x14ac:dyDescent="0.25">
      <c r="A31" s="8" t="s">
        <v>26</v>
      </c>
      <c r="B31" s="10">
        <v>100962</v>
      </c>
      <c r="C31" s="15" t="s">
        <v>42</v>
      </c>
      <c r="D31" s="12">
        <v>6</v>
      </c>
      <c r="E31" s="27" t="s">
        <v>14</v>
      </c>
      <c r="F31" s="28" t="s">
        <v>11</v>
      </c>
      <c r="G31" s="12"/>
      <c r="H31" s="7">
        <v>2</v>
      </c>
      <c r="I31" s="7"/>
      <c r="J31" s="7"/>
      <c r="K31" s="7"/>
      <c r="L31" s="7"/>
      <c r="M31" s="19"/>
      <c r="N31" s="19"/>
      <c r="O31" s="7"/>
      <c r="P31" s="7"/>
      <c r="Q31" s="7"/>
      <c r="R31" s="7"/>
      <c r="S31" s="7">
        <v>6</v>
      </c>
      <c r="T31" s="7"/>
      <c r="U31" s="7">
        <v>40</v>
      </c>
      <c r="V31" s="7"/>
      <c r="W31" s="7"/>
      <c r="X31" s="7"/>
      <c r="Y31" s="7"/>
      <c r="Z31" s="7"/>
      <c r="AA31" s="7"/>
      <c r="AB31" s="7"/>
      <c r="AC31" s="7"/>
      <c r="AD31" s="7"/>
      <c r="AE31" s="7">
        <v>4</v>
      </c>
      <c r="AF31" s="7"/>
      <c r="AG31" s="7">
        <v>4</v>
      </c>
      <c r="AH31" s="7">
        <v>4</v>
      </c>
      <c r="AI31" s="7"/>
      <c r="AJ31" s="7"/>
      <c r="AK31" s="7"/>
      <c r="AL31" s="5">
        <f t="shared" si="0"/>
        <v>60</v>
      </c>
      <c r="AM31" s="52">
        <v>5</v>
      </c>
      <c r="AN31" s="5">
        <v>5</v>
      </c>
      <c r="AO31" s="5"/>
      <c r="AP31" s="5">
        <v>5</v>
      </c>
      <c r="AQ31" s="5"/>
      <c r="AR31" s="5">
        <v>5</v>
      </c>
      <c r="AS31" s="5"/>
      <c r="AT31" s="5"/>
      <c r="AU31" s="5"/>
      <c r="AV31" s="5">
        <v>60</v>
      </c>
      <c r="AW31" s="5"/>
      <c r="AX31" s="5"/>
      <c r="AY31" s="5"/>
      <c r="AZ31" s="5"/>
      <c r="BA31" s="5"/>
      <c r="BB31" s="5"/>
      <c r="BC31" s="5"/>
      <c r="BD31" s="5"/>
      <c r="BE31" s="5"/>
      <c r="BF31" s="5">
        <v>10</v>
      </c>
      <c r="BG31" s="5"/>
      <c r="BH31" s="5"/>
      <c r="BI31" s="5"/>
      <c r="BJ31" s="5"/>
      <c r="BK31" s="58">
        <f t="shared" si="1"/>
        <v>90</v>
      </c>
    </row>
    <row r="32" spans="1:63" s="2" customFormat="1" ht="15" customHeight="1" x14ac:dyDescent="0.25">
      <c r="A32" s="8" t="s">
        <v>26</v>
      </c>
      <c r="B32" s="10">
        <v>100963</v>
      </c>
      <c r="C32" s="15" t="s">
        <v>43</v>
      </c>
      <c r="D32" s="12">
        <v>6</v>
      </c>
      <c r="E32" s="27" t="s">
        <v>14</v>
      </c>
      <c r="F32" s="28" t="s">
        <v>12</v>
      </c>
      <c r="G32" s="36">
        <v>2</v>
      </c>
      <c r="H32" s="5">
        <v>8</v>
      </c>
      <c r="I32" s="5"/>
      <c r="J32" s="5"/>
      <c r="K32" s="5">
        <v>2</v>
      </c>
      <c r="L32" s="5"/>
      <c r="M32" s="19"/>
      <c r="N32" s="19"/>
      <c r="O32" s="5"/>
      <c r="P32" s="5"/>
      <c r="Q32" s="5"/>
      <c r="R32" s="5">
        <v>18</v>
      </c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>
        <v>8</v>
      </c>
      <c r="AF32" s="5">
        <v>2</v>
      </c>
      <c r="AG32" s="5">
        <v>16</v>
      </c>
      <c r="AH32" s="5">
        <v>4</v>
      </c>
      <c r="AI32" s="5"/>
      <c r="AJ32" s="5"/>
      <c r="AK32" s="5"/>
      <c r="AL32" s="5">
        <f t="shared" ref="AL32:AL46" si="2">SUM(G32:AJ32)</f>
        <v>60</v>
      </c>
      <c r="AM32" s="52"/>
      <c r="AN32" s="5">
        <v>10</v>
      </c>
      <c r="AO32" s="5"/>
      <c r="AP32" s="5"/>
      <c r="AQ32" s="5"/>
      <c r="AR32" s="5">
        <v>20</v>
      </c>
      <c r="AS32" s="5"/>
      <c r="AT32" s="5"/>
      <c r="AU32" s="5"/>
      <c r="AV32" s="5">
        <v>25</v>
      </c>
      <c r="AW32" s="5"/>
      <c r="AX32" s="5"/>
      <c r="AY32" s="5"/>
      <c r="AZ32" s="5"/>
      <c r="BA32" s="5">
        <v>25</v>
      </c>
      <c r="BB32" s="5"/>
      <c r="BC32" s="5"/>
      <c r="BD32" s="5"/>
      <c r="BE32" s="5"/>
      <c r="BF32" s="5">
        <v>10</v>
      </c>
      <c r="BG32" s="5"/>
      <c r="BH32" s="5"/>
      <c r="BI32" s="5"/>
      <c r="BJ32" s="5"/>
      <c r="BK32" s="58">
        <f t="shared" si="1"/>
        <v>90</v>
      </c>
    </row>
    <row r="33" spans="1:63" s="2" customFormat="1" ht="15" customHeight="1" x14ac:dyDescent="0.25">
      <c r="A33" s="8" t="s">
        <v>26</v>
      </c>
      <c r="B33" s="10">
        <v>100971</v>
      </c>
      <c r="C33" s="15" t="s">
        <v>44</v>
      </c>
      <c r="D33" s="12">
        <v>6</v>
      </c>
      <c r="E33" s="27" t="s">
        <v>14</v>
      </c>
      <c r="F33" s="28" t="s">
        <v>11</v>
      </c>
      <c r="G33" s="12"/>
      <c r="H33" s="7">
        <v>1.5</v>
      </c>
      <c r="I33" s="7"/>
      <c r="J33" s="7"/>
      <c r="K33" s="7"/>
      <c r="L33" s="7"/>
      <c r="M33" s="19"/>
      <c r="N33" s="19"/>
      <c r="O33" s="7"/>
      <c r="P33" s="7"/>
      <c r="Q33" s="7"/>
      <c r="R33" s="7">
        <v>15</v>
      </c>
      <c r="S33" s="7"/>
      <c r="T33" s="7"/>
      <c r="U33" s="7">
        <v>43</v>
      </c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>
        <v>0.5</v>
      </c>
      <c r="AJ33" s="7"/>
      <c r="AK33" s="7"/>
      <c r="AL33" s="5">
        <f t="shared" si="2"/>
        <v>60</v>
      </c>
      <c r="AM33" s="52"/>
      <c r="AN33" s="5">
        <v>3</v>
      </c>
      <c r="AO33" s="5"/>
      <c r="AP33" s="5"/>
      <c r="AQ33" s="5"/>
      <c r="AR33" s="5">
        <v>25</v>
      </c>
      <c r="AS33" s="5"/>
      <c r="AT33" s="5"/>
      <c r="AU33" s="5"/>
      <c r="AV33" s="5">
        <v>30</v>
      </c>
      <c r="AW33" s="5"/>
      <c r="AX33" s="5"/>
      <c r="AY33" s="5"/>
      <c r="AZ33" s="5"/>
      <c r="BA33" s="5">
        <v>20</v>
      </c>
      <c r="BB33" s="5"/>
      <c r="BC33" s="5"/>
      <c r="BD33" s="5"/>
      <c r="BE33" s="5"/>
      <c r="BF33" s="5">
        <v>12</v>
      </c>
      <c r="BG33" s="5"/>
      <c r="BH33" s="5"/>
      <c r="BI33" s="5"/>
      <c r="BJ33" s="5"/>
      <c r="BK33" s="58">
        <f t="shared" si="1"/>
        <v>90</v>
      </c>
    </row>
    <row r="34" spans="1:63" s="2" customFormat="1" ht="15" customHeight="1" x14ac:dyDescent="0.25">
      <c r="A34" s="8" t="s">
        <v>26</v>
      </c>
      <c r="B34" s="10">
        <v>100964</v>
      </c>
      <c r="C34" s="15" t="s">
        <v>46</v>
      </c>
      <c r="D34" s="12">
        <v>6</v>
      </c>
      <c r="E34" s="27" t="s">
        <v>14</v>
      </c>
      <c r="F34" s="28" t="s">
        <v>11</v>
      </c>
      <c r="G34" s="12"/>
      <c r="H34" s="7">
        <v>4</v>
      </c>
      <c r="I34" s="7"/>
      <c r="J34" s="7"/>
      <c r="K34" s="7"/>
      <c r="L34" s="7"/>
      <c r="M34" s="19"/>
      <c r="N34" s="19"/>
      <c r="O34" s="7"/>
      <c r="P34" s="7"/>
      <c r="Q34" s="7"/>
      <c r="R34" s="7"/>
      <c r="S34" s="7"/>
      <c r="T34" s="7"/>
      <c r="U34" s="7">
        <v>28</v>
      </c>
      <c r="V34" s="7"/>
      <c r="W34" s="7"/>
      <c r="X34" s="7"/>
      <c r="Y34" s="7"/>
      <c r="Z34" s="7"/>
      <c r="AA34" s="7"/>
      <c r="AB34" s="7"/>
      <c r="AC34" s="7"/>
      <c r="AD34" s="7">
        <v>28</v>
      </c>
      <c r="AE34" s="7"/>
      <c r="AF34" s="7"/>
      <c r="AG34" s="7"/>
      <c r="AH34" s="7"/>
      <c r="AI34" s="7"/>
      <c r="AJ34" s="7"/>
      <c r="AK34" s="7"/>
      <c r="AL34" s="5">
        <f t="shared" si="2"/>
        <v>60</v>
      </c>
      <c r="AM34" s="52"/>
      <c r="AN34" s="5">
        <v>3</v>
      </c>
      <c r="AO34" s="5"/>
      <c r="AP34" s="5">
        <v>3</v>
      </c>
      <c r="AQ34" s="5"/>
      <c r="AR34" s="5"/>
      <c r="AS34" s="5"/>
      <c r="AT34" s="5"/>
      <c r="AU34" s="5"/>
      <c r="AV34" s="5">
        <v>26</v>
      </c>
      <c r="AW34" s="5"/>
      <c r="AX34" s="5"/>
      <c r="AY34" s="5"/>
      <c r="AZ34" s="5"/>
      <c r="BA34" s="5">
        <v>26</v>
      </c>
      <c r="BB34" s="5"/>
      <c r="BC34" s="5"/>
      <c r="BD34" s="5"/>
      <c r="BE34" s="5"/>
      <c r="BF34" s="5"/>
      <c r="BG34" s="5"/>
      <c r="BH34" s="5">
        <v>30</v>
      </c>
      <c r="BI34" s="5">
        <v>2</v>
      </c>
      <c r="BJ34" s="5"/>
      <c r="BK34" s="58">
        <f t="shared" si="1"/>
        <v>90</v>
      </c>
    </row>
    <row r="35" spans="1:63" s="2" customFormat="1" ht="15" customHeight="1" x14ac:dyDescent="0.25">
      <c r="A35" s="8" t="s">
        <v>26</v>
      </c>
      <c r="B35" s="10">
        <v>100972</v>
      </c>
      <c r="C35" s="15" t="s">
        <v>45</v>
      </c>
      <c r="D35" s="12">
        <v>6</v>
      </c>
      <c r="E35" s="27" t="s">
        <v>14</v>
      </c>
      <c r="F35" s="28" t="s">
        <v>11</v>
      </c>
      <c r="G35" s="12"/>
      <c r="H35" s="7">
        <v>1</v>
      </c>
      <c r="I35" s="7"/>
      <c r="J35" s="7"/>
      <c r="K35" s="7"/>
      <c r="L35" s="7"/>
      <c r="M35" s="19"/>
      <c r="N35" s="19"/>
      <c r="O35" s="7"/>
      <c r="P35" s="7"/>
      <c r="Q35" s="7"/>
      <c r="R35" s="7">
        <v>18</v>
      </c>
      <c r="S35" s="7"/>
      <c r="T35" s="7"/>
      <c r="U35" s="7">
        <v>35</v>
      </c>
      <c r="V35" s="7"/>
      <c r="W35" s="7"/>
      <c r="X35" s="7"/>
      <c r="Y35" s="7"/>
      <c r="Z35" s="7"/>
      <c r="AA35" s="7"/>
      <c r="AB35" s="7"/>
      <c r="AC35" s="7"/>
      <c r="AD35" s="7"/>
      <c r="AE35" s="7">
        <v>3</v>
      </c>
      <c r="AF35" s="7"/>
      <c r="AG35" s="7">
        <v>3</v>
      </c>
      <c r="AH35" s="7"/>
      <c r="AI35" s="7"/>
      <c r="AJ35" s="7"/>
      <c r="AK35" s="7"/>
      <c r="AL35" s="5">
        <f t="shared" si="2"/>
        <v>60</v>
      </c>
      <c r="AM35" s="52">
        <v>30</v>
      </c>
      <c r="AN35" s="5">
        <v>10</v>
      </c>
      <c r="AO35" s="5"/>
      <c r="AP35" s="5">
        <v>20</v>
      </c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>
        <v>30</v>
      </c>
      <c r="BG35" s="5"/>
      <c r="BH35" s="5"/>
      <c r="BI35" s="5"/>
      <c r="BJ35" s="5"/>
      <c r="BK35" s="58">
        <f t="shared" si="1"/>
        <v>90</v>
      </c>
    </row>
    <row r="36" spans="1:63" s="2" customFormat="1" ht="15" customHeight="1" x14ac:dyDescent="0.25">
      <c r="A36" s="8" t="s">
        <v>26</v>
      </c>
      <c r="B36" s="10">
        <v>100965</v>
      </c>
      <c r="C36" s="15" t="s">
        <v>47</v>
      </c>
      <c r="D36" s="12">
        <v>6</v>
      </c>
      <c r="E36" s="27" t="s">
        <v>14</v>
      </c>
      <c r="F36" s="28" t="s">
        <v>12</v>
      </c>
      <c r="G36" s="12"/>
      <c r="H36" s="7">
        <v>2</v>
      </c>
      <c r="I36" s="7"/>
      <c r="J36" s="7"/>
      <c r="K36" s="7"/>
      <c r="L36" s="7"/>
      <c r="M36" s="19"/>
      <c r="N36" s="19"/>
      <c r="O36" s="7"/>
      <c r="P36" s="7"/>
      <c r="Q36" s="7"/>
      <c r="R36" s="7"/>
      <c r="S36" s="7"/>
      <c r="T36" s="7"/>
      <c r="U36" s="7">
        <v>32</v>
      </c>
      <c r="V36" s="7"/>
      <c r="W36" s="7"/>
      <c r="X36" s="7"/>
      <c r="Y36" s="7"/>
      <c r="Z36" s="7"/>
      <c r="AA36" s="7"/>
      <c r="AB36" s="7"/>
      <c r="AC36" s="7"/>
      <c r="AD36" s="7">
        <v>20</v>
      </c>
      <c r="AE36" s="7">
        <v>2</v>
      </c>
      <c r="AF36" s="7"/>
      <c r="AG36" s="7"/>
      <c r="AH36" s="7"/>
      <c r="AI36" s="7">
        <v>4</v>
      </c>
      <c r="AJ36" s="7"/>
      <c r="AK36" s="7"/>
      <c r="AL36" s="5">
        <f t="shared" si="2"/>
        <v>60</v>
      </c>
      <c r="AM36" s="52"/>
      <c r="AN36" s="5"/>
      <c r="AO36" s="5"/>
      <c r="AP36" s="5"/>
      <c r="AQ36" s="5">
        <v>10</v>
      </c>
      <c r="AR36" s="5"/>
      <c r="AS36" s="5"/>
      <c r="AT36" s="5"/>
      <c r="AU36" s="5"/>
      <c r="AV36" s="5">
        <v>50</v>
      </c>
      <c r="AW36" s="5"/>
      <c r="AX36" s="5"/>
      <c r="AY36" s="5"/>
      <c r="AZ36" s="5"/>
      <c r="BA36" s="5">
        <v>30</v>
      </c>
      <c r="BB36" s="5"/>
      <c r="BC36" s="5"/>
      <c r="BD36" s="5"/>
      <c r="BE36" s="5"/>
      <c r="BF36" s="5"/>
      <c r="BG36" s="5"/>
      <c r="BH36" s="5"/>
      <c r="BI36" s="5"/>
      <c r="BJ36" s="5"/>
      <c r="BK36" s="58">
        <f t="shared" si="1"/>
        <v>90</v>
      </c>
    </row>
    <row r="37" spans="1:63" s="2" customFormat="1" ht="15" customHeight="1" x14ac:dyDescent="0.25">
      <c r="A37" s="8" t="s">
        <v>26</v>
      </c>
      <c r="B37" s="10">
        <v>100970</v>
      </c>
      <c r="C37" s="15" t="s">
        <v>48</v>
      </c>
      <c r="D37" s="12">
        <v>6</v>
      </c>
      <c r="E37" s="27" t="s">
        <v>14</v>
      </c>
      <c r="F37" s="28" t="s">
        <v>12</v>
      </c>
      <c r="G37" s="12"/>
      <c r="H37" s="7">
        <v>2</v>
      </c>
      <c r="I37" s="7"/>
      <c r="J37" s="7"/>
      <c r="K37" s="7"/>
      <c r="L37" s="7"/>
      <c r="M37" s="19"/>
      <c r="N37" s="19"/>
      <c r="O37" s="7"/>
      <c r="P37" s="7"/>
      <c r="Q37" s="7"/>
      <c r="R37" s="7">
        <v>2</v>
      </c>
      <c r="S37" s="7"/>
      <c r="T37" s="7">
        <v>2</v>
      </c>
      <c r="U37" s="7">
        <v>34</v>
      </c>
      <c r="V37" s="7"/>
      <c r="W37" s="7"/>
      <c r="X37" s="7"/>
      <c r="Y37" s="7"/>
      <c r="Z37" s="7"/>
      <c r="AA37" s="7"/>
      <c r="AB37" s="7"/>
      <c r="AC37" s="7"/>
      <c r="AD37" s="7">
        <v>20</v>
      </c>
      <c r="AE37" s="7"/>
      <c r="AF37" s="7"/>
      <c r="AG37" s="7"/>
      <c r="AH37" s="7"/>
      <c r="AI37" s="7"/>
      <c r="AJ37" s="7"/>
      <c r="AK37" s="7"/>
      <c r="AL37" s="5">
        <f t="shared" si="2"/>
        <v>60</v>
      </c>
      <c r="AM37" s="52"/>
      <c r="AN37" s="5"/>
      <c r="AO37" s="5"/>
      <c r="AP37" s="5"/>
      <c r="AQ37" s="5"/>
      <c r="AR37" s="5"/>
      <c r="AS37" s="5"/>
      <c r="AT37" s="5"/>
      <c r="AU37" s="5"/>
      <c r="AV37" s="5">
        <v>40</v>
      </c>
      <c r="AW37" s="5"/>
      <c r="AX37" s="5"/>
      <c r="AY37" s="5"/>
      <c r="AZ37" s="5"/>
      <c r="BA37" s="5">
        <v>20</v>
      </c>
      <c r="BB37" s="5">
        <v>15</v>
      </c>
      <c r="BC37" s="5">
        <v>15</v>
      </c>
      <c r="BD37" s="5"/>
      <c r="BE37" s="5"/>
      <c r="BF37" s="5"/>
      <c r="BG37" s="5"/>
      <c r="BH37" s="5"/>
      <c r="BI37" s="5"/>
      <c r="BJ37" s="5"/>
      <c r="BK37" s="58">
        <f t="shared" si="1"/>
        <v>90</v>
      </c>
    </row>
    <row r="38" spans="1:63" s="2" customFormat="1" ht="15" customHeight="1" x14ac:dyDescent="0.25">
      <c r="A38" s="8" t="s">
        <v>26</v>
      </c>
      <c r="B38" s="10">
        <v>100973</v>
      </c>
      <c r="C38" s="15" t="s">
        <v>49</v>
      </c>
      <c r="D38" s="12">
        <v>6</v>
      </c>
      <c r="E38" s="27" t="s">
        <v>14</v>
      </c>
      <c r="F38" s="28" t="s">
        <v>12</v>
      </c>
      <c r="G38" s="12"/>
      <c r="H38" s="7">
        <v>4</v>
      </c>
      <c r="I38" s="7"/>
      <c r="J38" s="7"/>
      <c r="K38" s="7"/>
      <c r="L38" s="7"/>
      <c r="M38" s="19"/>
      <c r="N38" s="19"/>
      <c r="O38" s="7"/>
      <c r="P38" s="7"/>
      <c r="Q38" s="7"/>
      <c r="R38" s="7">
        <v>18</v>
      </c>
      <c r="S38" s="7"/>
      <c r="T38" s="7">
        <v>6</v>
      </c>
      <c r="U38" s="7">
        <v>28</v>
      </c>
      <c r="V38" s="7"/>
      <c r="W38" s="7"/>
      <c r="X38" s="7"/>
      <c r="Y38" s="7"/>
      <c r="Z38" s="7"/>
      <c r="AA38" s="7"/>
      <c r="AB38" s="7"/>
      <c r="AC38" s="7"/>
      <c r="AD38" s="7"/>
      <c r="AE38" s="7">
        <v>4</v>
      </c>
      <c r="AF38" s="7"/>
      <c r="AG38" s="7"/>
      <c r="AH38" s="7"/>
      <c r="AI38" s="7"/>
      <c r="AJ38" s="7"/>
      <c r="AK38" s="7"/>
      <c r="AL38" s="5">
        <f t="shared" si="2"/>
        <v>60</v>
      </c>
      <c r="AM38" s="52"/>
      <c r="AN38" s="5"/>
      <c r="AO38" s="5"/>
      <c r="AP38" s="5"/>
      <c r="AQ38" s="5"/>
      <c r="AR38" s="5">
        <v>10</v>
      </c>
      <c r="AS38" s="5"/>
      <c r="AT38" s="5"/>
      <c r="AU38" s="5"/>
      <c r="AV38" s="5">
        <v>40</v>
      </c>
      <c r="AW38" s="5"/>
      <c r="AX38" s="5"/>
      <c r="AY38" s="5"/>
      <c r="AZ38" s="5"/>
      <c r="BA38" s="5">
        <v>20</v>
      </c>
      <c r="BB38" s="5"/>
      <c r="BC38" s="5"/>
      <c r="BD38" s="5">
        <v>20</v>
      </c>
      <c r="BE38" s="5"/>
      <c r="BF38" s="5"/>
      <c r="BG38" s="5"/>
      <c r="BH38" s="5"/>
      <c r="BI38" s="5"/>
      <c r="BJ38" s="5"/>
      <c r="BK38" s="58">
        <f t="shared" si="1"/>
        <v>90</v>
      </c>
    </row>
    <row r="39" spans="1:63" s="2" customFormat="1" ht="15" customHeight="1" x14ac:dyDescent="0.25">
      <c r="A39" s="8" t="s">
        <v>26</v>
      </c>
      <c r="B39" s="10">
        <v>100794</v>
      </c>
      <c r="C39" s="15" t="s">
        <v>50</v>
      </c>
      <c r="D39" s="12">
        <v>6</v>
      </c>
      <c r="E39" s="27" t="s">
        <v>14</v>
      </c>
      <c r="F39" s="28" t="s">
        <v>12</v>
      </c>
      <c r="G39" s="12"/>
      <c r="H39" s="7">
        <v>3</v>
      </c>
      <c r="I39" s="7"/>
      <c r="J39" s="7"/>
      <c r="K39" s="7"/>
      <c r="L39" s="7"/>
      <c r="M39" s="19">
        <v>1</v>
      </c>
      <c r="N39" s="19"/>
      <c r="O39" s="7"/>
      <c r="P39" s="7"/>
      <c r="Q39" s="7"/>
      <c r="R39" s="7"/>
      <c r="S39" s="7"/>
      <c r="T39" s="7">
        <v>15</v>
      </c>
      <c r="U39" s="7">
        <v>30</v>
      </c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>
        <v>10</v>
      </c>
      <c r="AG39" s="7"/>
      <c r="AH39" s="7"/>
      <c r="AI39" s="7">
        <v>1</v>
      </c>
      <c r="AJ39" s="7"/>
      <c r="AK39" s="7"/>
      <c r="AL39" s="5">
        <f t="shared" si="2"/>
        <v>60</v>
      </c>
      <c r="AM39" s="52"/>
      <c r="AN39" s="5">
        <v>10</v>
      </c>
      <c r="AO39" s="5"/>
      <c r="AP39" s="5">
        <v>10</v>
      </c>
      <c r="AQ39" s="5"/>
      <c r="AR39" s="5"/>
      <c r="AS39" s="5"/>
      <c r="AT39" s="5"/>
      <c r="AU39" s="5"/>
      <c r="AV39" s="5">
        <v>60</v>
      </c>
      <c r="AW39" s="5"/>
      <c r="AX39" s="5"/>
      <c r="AY39" s="5"/>
      <c r="AZ39" s="5"/>
      <c r="BA39" s="5">
        <v>10</v>
      </c>
      <c r="BB39" s="5"/>
      <c r="BC39" s="5"/>
      <c r="BD39" s="5"/>
      <c r="BE39" s="5"/>
      <c r="BF39" s="5"/>
      <c r="BG39" s="5"/>
      <c r="BH39" s="5"/>
      <c r="BI39" s="5"/>
      <c r="BJ39" s="5"/>
      <c r="BK39" s="58">
        <f t="shared" si="1"/>
        <v>90</v>
      </c>
    </row>
    <row r="40" spans="1:63" s="2" customFormat="1" ht="15" customHeight="1" x14ac:dyDescent="0.25">
      <c r="A40" s="8" t="s">
        <v>26</v>
      </c>
      <c r="B40" s="10">
        <v>100984</v>
      </c>
      <c r="C40" s="15" t="s">
        <v>57</v>
      </c>
      <c r="D40" s="12">
        <v>6</v>
      </c>
      <c r="E40" s="27" t="s">
        <v>14</v>
      </c>
      <c r="F40" s="28" t="s">
        <v>11</v>
      </c>
      <c r="G40" s="12"/>
      <c r="H40" s="7">
        <v>4</v>
      </c>
      <c r="I40" s="7"/>
      <c r="J40" s="7"/>
      <c r="K40" s="7"/>
      <c r="L40" s="7"/>
      <c r="M40" s="19"/>
      <c r="N40" s="19"/>
      <c r="O40" s="7"/>
      <c r="P40" s="7"/>
      <c r="Q40" s="7"/>
      <c r="R40" s="7"/>
      <c r="S40" s="7"/>
      <c r="T40" s="7"/>
      <c r="U40" s="7">
        <v>22</v>
      </c>
      <c r="V40" s="7"/>
      <c r="W40" s="7"/>
      <c r="X40" s="7"/>
      <c r="Y40" s="7"/>
      <c r="Z40" s="7"/>
      <c r="AA40" s="7"/>
      <c r="AB40" s="7">
        <v>20</v>
      </c>
      <c r="AC40" s="7"/>
      <c r="AD40" s="7"/>
      <c r="AE40" s="7">
        <v>4</v>
      </c>
      <c r="AF40" s="7"/>
      <c r="AG40" s="7">
        <v>10</v>
      </c>
      <c r="AH40" s="7"/>
      <c r="AI40" s="7"/>
      <c r="AJ40" s="7"/>
      <c r="AK40" s="7"/>
      <c r="AL40" s="5">
        <f t="shared" si="2"/>
        <v>60</v>
      </c>
      <c r="AM40" s="52"/>
      <c r="AN40" s="5"/>
      <c r="AO40" s="5"/>
      <c r="AP40" s="5">
        <v>10</v>
      </c>
      <c r="AQ40" s="5"/>
      <c r="AR40" s="5">
        <v>10</v>
      </c>
      <c r="AS40" s="5"/>
      <c r="AT40" s="5"/>
      <c r="AU40" s="5"/>
      <c r="AV40" s="5">
        <v>40</v>
      </c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>
        <v>30</v>
      </c>
      <c r="BI40" s="5"/>
      <c r="BJ40" s="5"/>
      <c r="BK40" s="58">
        <f t="shared" si="1"/>
        <v>90</v>
      </c>
    </row>
    <row r="41" spans="1:63" s="2" customFormat="1" ht="15" customHeight="1" x14ac:dyDescent="0.25">
      <c r="A41" s="8" t="s">
        <v>26</v>
      </c>
      <c r="B41" s="10">
        <v>100976</v>
      </c>
      <c r="C41" s="15" t="s">
        <v>58</v>
      </c>
      <c r="D41" s="12">
        <v>6</v>
      </c>
      <c r="E41" s="27" t="s">
        <v>14</v>
      </c>
      <c r="F41" s="28" t="s">
        <v>11</v>
      </c>
      <c r="G41" s="12"/>
      <c r="H41" s="7">
        <v>3</v>
      </c>
      <c r="I41" s="7"/>
      <c r="J41" s="7"/>
      <c r="K41" s="7"/>
      <c r="L41" s="7"/>
      <c r="M41" s="5"/>
      <c r="N41" s="5"/>
      <c r="O41" s="7"/>
      <c r="P41" s="7"/>
      <c r="Q41" s="7"/>
      <c r="R41" s="7"/>
      <c r="S41" s="7"/>
      <c r="T41" s="7">
        <v>6</v>
      </c>
      <c r="U41" s="7">
        <v>34</v>
      </c>
      <c r="V41" s="7"/>
      <c r="W41" s="7"/>
      <c r="X41" s="7"/>
      <c r="Y41" s="7"/>
      <c r="Z41" s="7"/>
      <c r="AA41" s="7"/>
      <c r="AB41" s="7"/>
      <c r="AC41" s="7"/>
      <c r="AD41" s="7"/>
      <c r="AE41" s="7">
        <v>5</v>
      </c>
      <c r="AF41" s="7">
        <v>2</v>
      </c>
      <c r="AG41" s="7"/>
      <c r="AH41" s="7">
        <v>4</v>
      </c>
      <c r="AI41" s="7">
        <v>6</v>
      </c>
      <c r="AJ41" s="7"/>
      <c r="AK41" s="7"/>
      <c r="AL41" s="5">
        <f t="shared" si="2"/>
        <v>60</v>
      </c>
      <c r="AM41" s="52"/>
      <c r="AN41" s="5">
        <v>20</v>
      </c>
      <c r="AO41" s="5"/>
      <c r="AP41" s="5">
        <v>10</v>
      </c>
      <c r="AQ41" s="5"/>
      <c r="AR41" s="5">
        <v>20</v>
      </c>
      <c r="AS41" s="5"/>
      <c r="AT41" s="5"/>
      <c r="AU41" s="5"/>
      <c r="AV41" s="5">
        <v>40</v>
      </c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8">
        <f t="shared" ref="BK41:BK72" si="3">SUM(AM41:BJ41)</f>
        <v>90</v>
      </c>
    </row>
    <row r="42" spans="1:63" s="2" customFormat="1" ht="15" customHeight="1" x14ac:dyDescent="0.25">
      <c r="A42" s="33" t="s">
        <v>26</v>
      </c>
      <c r="B42" s="14">
        <v>100987</v>
      </c>
      <c r="C42" s="15" t="s">
        <v>59</v>
      </c>
      <c r="D42" s="34">
        <v>6</v>
      </c>
      <c r="E42" s="27" t="s">
        <v>14</v>
      </c>
      <c r="F42" s="28" t="s">
        <v>11</v>
      </c>
      <c r="G42" s="12"/>
      <c r="H42" s="34"/>
      <c r="I42" s="34"/>
      <c r="J42" s="34"/>
      <c r="K42" s="34">
        <v>4</v>
      </c>
      <c r="L42" s="34"/>
      <c r="M42" s="20">
        <v>4</v>
      </c>
      <c r="N42" s="20"/>
      <c r="O42" s="34"/>
      <c r="P42" s="34"/>
      <c r="Q42" s="34"/>
      <c r="R42" s="34">
        <v>18</v>
      </c>
      <c r="S42" s="34"/>
      <c r="T42" s="34"/>
      <c r="U42" s="34">
        <v>24</v>
      </c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>
        <v>10</v>
      </c>
      <c r="AJ42" s="34"/>
      <c r="AK42" s="34"/>
      <c r="AL42" s="20">
        <f t="shared" si="2"/>
        <v>60</v>
      </c>
      <c r="AM42" s="54">
        <v>25</v>
      </c>
      <c r="AN42" s="20">
        <v>20</v>
      </c>
      <c r="AO42" s="20"/>
      <c r="AP42" s="20">
        <v>15</v>
      </c>
      <c r="AQ42" s="20"/>
      <c r="AR42" s="20"/>
      <c r="AS42" s="20"/>
      <c r="AT42" s="20"/>
      <c r="AU42" s="20"/>
      <c r="AV42" s="20">
        <v>30</v>
      </c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60">
        <f t="shared" si="3"/>
        <v>90</v>
      </c>
    </row>
    <row r="43" spans="1:63" s="2" customFormat="1" ht="15" customHeight="1" x14ac:dyDescent="0.25">
      <c r="A43" s="8" t="s">
        <v>26</v>
      </c>
      <c r="B43" s="10">
        <v>100977</v>
      </c>
      <c r="C43" s="15" t="s">
        <v>60</v>
      </c>
      <c r="D43" s="42">
        <v>4.5</v>
      </c>
      <c r="E43" s="27" t="s">
        <v>14</v>
      </c>
      <c r="F43" s="28" t="s">
        <v>12</v>
      </c>
      <c r="G43" s="12"/>
      <c r="H43" s="7">
        <v>3</v>
      </c>
      <c r="I43" s="7"/>
      <c r="J43" s="7"/>
      <c r="K43" s="7">
        <v>3</v>
      </c>
      <c r="L43" s="7"/>
      <c r="M43" s="5"/>
      <c r="N43" s="5"/>
      <c r="O43" s="7"/>
      <c r="P43" s="7"/>
      <c r="Q43" s="7"/>
      <c r="R43" s="7">
        <v>3</v>
      </c>
      <c r="S43" s="7"/>
      <c r="T43" s="7"/>
      <c r="U43" s="7">
        <v>25</v>
      </c>
      <c r="V43" s="7"/>
      <c r="W43" s="7"/>
      <c r="X43" s="7"/>
      <c r="Y43" s="7"/>
      <c r="Z43" s="7"/>
      <c r="AA43" s="7"/>
      <c r="AB43" s="7"/>
      <c r="AC43" s="7"/>
      <c r="AD43" s="7"/>
      <c r="AE43" s="7">
        <v>8</v>
      </c>
      <c r="AF43" s="7"/>
      <c r="AG43" s="7"/>
      <c r="AH43" s="7"/>
      <c r="AI43" s="7">
        <v>3</v>
      </c>
      <c r="AJ43" s="7"/>
      <c r="AK43" s="7"/>
      <c r="AL43" s="5">
        <f t="shared" si="2"/>
        <v>45</v>
      </c>
      <c r="AM43" s="52">
        <v>22.5</v>
      </c>
      <c r="AN43" s="5"/>
      <c r="AO43" s="5"/>
      <c r="AP43" s="5">
        <v>5</v>
      </c>
      <c r="AQ43" s="5"/>
      <c r="AR43" s="5"/>
      <c r="AS43" s="5"/>
      <c r="AT43" s="5"/>
      <c r="AU43" s="5"/>
      <c r="AV43" s="5">
        <v>40</v>
      </c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8">
        <f t="shared" si="3"/>
        <v>67.5</v>
      </c>
    </row>
    <row r="44" spans="1:63" s="92" customFormat="1" ht="15" customHeight="1" x14ac:dyDescent="0.25">
      <c r="A44" s="8" t="s">
        <v>26</v>
      </c>
      <c r="B44" s="10">
        <v>100978</v>
      </c>
      <c r="C44" s="15" t="s">
        <v>61</v>
      </c>
      <c r="D44" s="91">
        <v>4.5</v>
      </c>
      <c r="E44" s="27" t="s">
        <v>14</v>
      </c>
      <c r="F44" s="28" t="s">
        <v>12</v>
      </c>
      <c r="G44" s="36"/>
      <c r="H44" s="5"/>
      <c r="I44" s="5"/>
      <c r="J44" s="5"/>
      <c r="K44" s="5"/>
      <c r="L44" s="5"/>
      <c r="M44" s="5"/>
      <c r="N44" s="5">
        <v>1</v>
      </c>
      <c r="O44" s="5"/>
      <c r="P44" s="5"/>
      <c r="Q44" s="5">
        <v>4</v>
      </c>
      <c r="R44" s="5"/>
      <c r="S44" s="5"/>
      <c r="T44" s="5"/>
      <c r="U44" s="5">
        <v>40</v>
      </c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>
        <f t="shared" si="2"/>
        <v>45</v>
      </c>
      <c r="AM44" s="52"/>
      <c r="AN44" s="5">
        <v>3</v>
      </c>
      <c r="AO44" s="5"/>
      <c r="AP44" s="5">
        <v>1</v>
      </c>
      <c r="AQ44" s="5"/>
      <c r="AR44" s="5">
        <v>18</v>
      </c>
      <c r="AS44" s="5"/>
      <c r="AT44" s="5"/>
      <c r="AU44" s="5"/>
      <c r="AV44" s="5">
        <v>27</v>
      </c>
      <c r="AW44" s="5"/>
      <c r="AX44" s="5"/>
      <c r="AY44" s="5"/>
      <c r="AZ44" s="5"/>
      <c r="BA44" s="5">
        <v>12.5</v>
      </c>
      <c r="BB44" s="5"/>
      <c r="BC44" s="5"/>
      <c r="BD44" s="5"/>
      <c r="BE44" s="5"/>
      <c r="BF44" s="5">
        <v>6</v>
      </c>
      <c r="BG44" s="5"/>
      <c r="BH44" s="5"/>
      <c r="BI44" s="5"/>
      <c r="BJ44" s="5"/>
      <c r="BK44" s="58">
        <f t="shared" si="3"/>
        <v>67.5</v>
      </c>
    </row>
    <row r="45" spans="1:63" s="2" customFormat="1" ht="15" customHeight="1" x14ac:dyDescent="0.25">
      <c r="A45" s="8" t="s">
        <v>26</v>
      </c>
      <c r="B45" s="10">
        <v>100980</v>
      </c>
      <c r="C45" s="15" t="s">
        <v>62</v>
      </c>
      <c r="D45" s="42">
        <v>4.5</v>
      </c>
      <c r="E45" s="27" t="s">
        <v>14</v>
      </c>
      <c r="F45" s="28" t="s">
        <v>12</v>
      </c>
      <c r="G45" s="12"/>
      <c r="H45" s="7">
        <v>3</v>
      </c>
      <c r="I45" s="7"/>
      <c r="J45" s="7"/>
      <c r="K45" s="7"/>
      <c r="L45" s="7"/>
      <c r="M45" s="5"/>
      <c r="N45" s="5"/>
      <c r="O45" s="7"/>
      <c r="P45" s="7"/>
      <c r="Q45" s="7"/>
      <c r="R45" s="7"/>
      <c r="S45" s="7"/>
      <c r="T45" s="7">
        <v>8</v>
      </c>
      <c r="U45" s="7">
        <v>34</v>
      </c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5">
        <f t="shared" si="2"/>
        <v>45</v>
      </c>
      <c r="AM45" s="52"/>
      <c r="AN45" s="5"/>
      <c r="AO45" s="5"/>
      <c r="AP45" s="5">
        <v>4</v>
      </c>
      <c r="AQ45" s="5"/>
      <c r="AR45" s="5"/>
      <c r="AS45" s="5"/>
      <c r="AT45" s="5"/>
      <c r="AU45" s="5"/>
      <c r="AV45" s="5">
        <v>50</v>
      </c>
      <c r="AW45" s="5"/>
      <c r="AX45" s="5"/>
      <c r="AY45" s="5"/>
      <c r="AZ45" s="5"/>
      <c r="BA45" s="5"/>
      <c r="BB45" s="5"/>
      <c r="BC45" s="5"/>
      <c r="BD45" s="5"/>
      <c r="BE45" s="5"/>
      <c r="BF45" s="5">
        <v>14</v>
      </c>
      <c r="BG45" s="5"/>
      <c r="BH45" s="5"/>
      <c r="BI45" s="5"/>
      <c r="BJ45" s="5"/>
      <c r="BK45" s="58">
        <f t="shared" si="3"/>
        <v>68</v>
      </c>
    </row>
    <row r="46" spans="1:63" s="2" customFormat="1" ht="15" customHeight="1" x14ac:dyDescent="0.25">
      <c r="A46" s="8" t="s">
        <v>26</v>
      </c>
      <c r="B46" s="10">
        <v>100981</v>
      </c>
      <c r="C46" s="15" t="s">
        <v>63</v>
      </c>
      <c r="D46" s="42">
        <v>4.5</v>
      </c>
      <c r="E46" s="27" t="s">
        <v>14</v>
      </c>
      <c r="F46" s="28" t="s">
        <v>12</v>
      </c>
      <c r="G46" s="12"/>
      <c r="H46" s="7">
        <v>2</v>
      </c>
      <c r="I46" s="7"/>
      <c r="J46" s="7"/>
      <c r="K46" s="7"/>
      <c r="L46" s="7"/>
      <c r="M46" s="5"/>
      <c r="N46" s="5"/>
      <c r="O46" s="7"/>
      <c r="P46" s="7"/>
      <c r="Q46" s="7"/>
      <c r="R46" s="7"/>
      <c r="S46" s="7">
        <v>6</v>
      </c>
      <c r="T46" s="7">
        <v>8</v>
      </c>
      <c r="U46" s="7">
        <v>23</v>
      </c>
      <c r="V46" s="7"/>
      <c r="W46" s="7"/>
      <c r="X46" s="7"/>
      <c r="Y46" s="7"/>
      <c r="Z46" s="7"/>
      <c r="AA46" s="7"/>
      <c r="AB46" s="7"/>
      <c r="AC46" s="7"/>
      <c r="AD46" s="7"/>
      <c r="AE46" s="7">
        <v>4</v>
      </c>
      <c r="AF46" s="7">
        <v>2</v>
      </c>
      <c r="AG46" s="7"/>
      <c r="AH46" s="7"/>
      <c r="AI46" s="7"/>
      <c r="AJ46" s="7"/>
      <c r="AK46" s="7"/>
      <c r="AL46" s="5">
        <f t="shared" si="2"/>
        <v>45</v>
      </c>
      <c r="AM46" s="52"/>
      <c r="AN46" s="5">
        <v>13</v>
      </c>
      <c r="AO46" s="5"/>
      <c r="AP46" s="5">
        <v>2</v>
      </c>
      <c r="AQ46" s="5"/>
      <c r="AR46" s="5"/>
      <c r="AS46" s="5"/>
      <c r="AT46" s="5"/>
      <c r="AU46" s="5"/>
      <c r="AV46" s="5">
        <v>40</v>
      </c>
      <c r="AW46" s="5"/>
      <c r="AX46" s="5"/>
      <c r="AY46" s="5"/>
      <c r="AZ46" s="5"/>
      <c r="BA46" s="5"/>
      <c r="BB46" s="5"/>
      <c r="BC46" s="5"/>
      <c r="BD46" s="5"/>
      <c r="BE46" s="5"/>
      <c r="BF46" s="5">
        <v>13</v>
      </c>
      <c r="BG46" s="5"/>
      <c r="BH46" s="5"/>
      <c r="BI46" s="5"/>
      <c r="BJ46" s="5"/>
      <c r="BK46" s="58">
        <f t="shared" si="3"/>
        <v>68</v>
      </c>
    </row>
    <row r="47" spans="1:63" s="35" customFormat="1" ht="15" customHeight="1" x14ac:dyDescent="0.25">
      <c r="A47" s="8" t="s">
        <v>26</v>
      </c>
      <c r="B47" s="10">
        <v>100986</v>
      </c>
      <c r="C47" s="15" t="s">
        <v>64</v>
      </c>
      <c r="D47" s="7">
        <v>6</v>
      </c>
      <c r="E47" s="27" t="s">
        <v>14</v>
      </c>
      <c r="F47" s="28" t="s">
        <v>12</v>
      </c>
      <c r="G47" s="12"/>
      <c r="H47" s="7">
        <v>2</v>
      </c>
      <c r="I47" s="7"/>
      <c r="J47" s="7"/>
      <c r="K47" s="7"/>
      <c r="L47" s="7"/>
      <c r="M47" s="5"/>
      <c r="N47" s="5"/>
      <c r="O47" s="7">
        <v>2</v>
      </c>
      <c r="P47" s="7"/>
      <c r="Q47" s="7"/>
      <c r="R47" s="7">
        <v>12</v>
      </c>
      <c r="S47" s="7">
        <v>4</v>
      </c>
      <c r="T47" s="7"/>
      <c r="U47" s="7">
        <v>22</v>
      </c>
      <c r="V47" s="7"/>
      <c r="W47" s="7"/>
      <c r="X47" s="7"/>
      <c r="Y47" s="7"/>
      <c r="Z47" s="7"/>
      <c r="AA47" s="7"/>
      <c r="AB47" s="7"/>
      <c r="AC47" s="7"/>
      <c r="AD47" s="7"/>
      <c r="AE47" s="7">
        <v>6</v>
      </c>
      <c r="AF47" s="7">
        <v>6</v>
      </c>
      <c r="AG47" s="7"/>
      <c r="AH47" s="7"/>
      <c r="AI47" s="7">
        <v>3</v>
      </c>
      <c r="AJ47" s="7"/>
      <c r="AK47" s="7">
        <v>3</v>
      </c>
      <c r="AL47" s="5">
        <f>SUM(G47:AK47)</f>
        <v>60</v>
      </c>
      <c r="AM47" s="52"/>
      <c r="AN47" s="5">
        <v>5</v>
      </c>
      <c r="AO47" s="5"/>
      <c r="AP47" s="5">
        <v>5</v>
      </c>
      <c r="AQ47" s="5"/>
      <c r="AR47" s="5">
        <v>20</v>
      </c>
      <c r="AS47" s="5"/>
      <c r="AT47" s="5"/>
      <c r="AU47" s="5"/>
      <c r="AV47" s="5">
        <v>40</v>
      </c>
      <c r="AW47" s="5"/>
      <c r="AX47" s="5"/>
      <c r="AY47" s="5"/>
      <c r="AZ47" s="5"/>
      <c r="BA47" s="5">
        <v>15</v>
      </c>
      <c r="BB47" s="5"/>
      <c r="BC47" s="5"/>
      <c r="BD47" s="5"/>
      <c r="BE47" s="5"/>
      <c r="BF47" s="5">
        <v>5</v>
      </c>
      <c r="BG47" s="5"/>
      <c r="BH47" s="5"/>
      <c r="BI47" s="5"/>
      <c r="BJ47" s="5"/>
      <c r="BK47" s="58">
        <f t="shared" si="3"/>
        <v>90</v>
      </c>
    </row>
    <row r="48" spans="1:63" s="2" customFormat="1" ht="15" customHeight="1" x14ac:dyDescent="0.25">
      <c r="A48" s="8" t="s">
        <v>26</v>
      </c>
      <c r="B48" s="10">
        <v>100995</v>
      </c>
      <c r="C48" s="15" t="s">
        <v>70</v>
      </c>
      <c r="D48" s="7">
        <v>6</v>
      </c>
      <c r="E48" s="27" t="s">
        <v>14</v>
      </c>
      <c r="F48" s="28" t="s">
        <v>11</v>
      </c>
      <c r="G48" s="12"/>
      <c r="H48" s="7">
        <v>1</v>
      </c>
      <c r="I48" s="7"/>
      <c r="J48" s="7"/>
      <c r="K48" s="7"/>
      <c r="L48" s="7"/>
      <c r="M48" s="5"/>
      <c r="N48" s="5"/>
      <c r="O48" s="7"/>
      <c r="P48" s="7"/>
      <c r="Q48" s="7"/>
      <c r="R48" s="7">
        <v>6</v>
      </c>
      <c r="S48" s="7"/>
      <c r="T48" s="7"/>
      <c r="U48" s="7">
        <v>49</v>
      </c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>
        <v>4</v>
      </c>
      <c r="AH48" s="7"/>
      <c r="AI48" s="7"/>
      <c r="AJ48" s="7"/>
      <c r="AK48" s="7"/>
      <c r="AL48" s="5">
        <f t="shared" ref="AL48:AL81" si="4">SUM(G48:AJ48)</f>
        <v>60</v>
      </c>
      <c r="AM48" s="52"/>
      <c r="AN48" s="5">
        <v>8</v>
      </c>
      <c r="AO48" s="5"/>
      <c r="AP48" s="5"/>
      <c r="AQ48" s="5"/>
      <c r="AR48" s="5">
        <v>15</v>
      </c>
      <c r="AS48" s="5"/>
      <c r="AT48" s="5"/>
      <c r="AU48" s="5"/>
      <c r="AV48" s="5">
        <v>20</v>
      </c>
      <c r="AW48" s="5"/>
      <c r="AX48" s="5"/>
      <c r="AY48" s="5"/>
      <c r="AZ48" s="5"/>
      <c r="BA48" s="5">
        <v>27</v>
      </c>
      <c r="BB48" s="5"/>
      <c r="BC48" s="5"/>
      <c r="BD48" s="5"/>
      <c r="BE48" s="5"/>
      <c r="BF48" s="5">
        <v>20</v>
      </c>
      <c r="BG48" s="5"/>
      <c r="BH48" s="5"/>
      <c r="BI48" s="5"/>
      <c r="BJ48" s="5"/>
      <c r="BK48" s="58">
        <f t="shared" si="3"/>
        <v>90</v>
      </c>
    </row>
    <row r="49" spans="1:63" s="2" customFormat="1" ht="15" customHeight="1" x14ac:dyDescent="0.25">
      <c r="A49" s="8" t="s">
        <v>26</v>
      </c>
      <c r="B49" s="10">
        <v>100992</v>
      </c>
      <c r="C49" s="15" t="s">
        <v>71</v>
      </c>
      <c r="D49" s="7">
        <v>6</v>
      </c>
      <c r="E49" s="27" t="s">
        <v>14</v>
      </c>
      <c r="F49" s="28" t="s">
        <v>11</v>
      </c>
      <c r="G49" s="12"/>
      <c r="H49" s="7">
        <v>3</v>
      </c>
      <c r="I49" s="7"/>
      <c r="J49" s="7"/>
      <c r="K49" s="7">
        <v>4</v>
      </c>
      <c r="L49" s="7">
        <v>4</v>
      </c>
      <c r="M49" s="5"/>
      <c r="N49" s="5"/>
      <c r="O49" s="7">
        <v>4</v>
      </c>
      <c r="P49" s="7"/>
      <c r="Q49" s="7"/>
      <c r="R49" s="7">
        <v>4</v>
      </c>
      <c r="S49" s="7">
        <v>3</v>
      </c>
      <c r="T49" s="7"/>
      <c r="U49" s="7">
        <v>30</v>
      </c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>
        <v>4</v>
      </c>
      <c r="AI49" s="7">
        <v>4</v>
      </c>
      <c r="AJ49" s="7"/>
      <c r="AK49" s="7"/>
      <c r="AL49" s="5">
        <f t="shared" si="4"/>
        <v>60</v>
      </c>
      <c r="AM49" s="52">
        <v>5</v>
      </c>
      <c r="AN49" s="5">
        <v>15</v>
      </c>
      <c r="AO49" s="5"/>
      <c r="AP49" s="5">
        <v>15</v>
      </c>
      <c r="AQ49" s="5"/>
      <c r="AR49" s="5">
        <v>15</v>
      </c>
      <c r="AS49" s="5"/>
      <c r="AT49" s="5"/>
      <c r="AU49" s="5"/>
      <c r="AV49" s="5">
        <v>30</v>
      </c>
      <c r="AW49" s="5"/>
      <c r="AX49" s="5"/>
      <c r="AY49" s="5"/>
      <c r="AZ49" s="5"/>
      <c r="BA49" s="5"/>
      <c r="BB49" s="5"/>
      <c r="BC49" s="5"/>
      <c r="BD49" s="5"/>
      <c r="BE49" s="5"/>
      <c r="BF49" s="5">
        <v>10</v>
      </c>
      <c r="BG49" s="5"/>
      <c r="BH49" s="5"/>
      <c r="BI49" s="5"/>
      <c r="BJ49" s="5"/>
      <c r="BK49" s="58">
        <f t="shared" si="3"/>
        <v>90</v>
      </c>
    </row>
    <row r="50" spans="1:63" s="2" customFormat="1" ht="15" customHeight="1" x14ac:dyDescent="0.25">
      <c r="A50" s="8" t="s">
        <v>26</v>
      </c>
      <c r="B50" s="10">
        <v>100998</v>
      </c>
      <c r="C50" s="15" t="s">
        <v>72</v>
      </c>
      <c r="D50" s="7">
        <v>6</v>
      </c>
      <c r="E50" s="27" t="s">
        <v>14</v>
      </c>
      <c r="F50" s="28" t="s">
        <v>11</v>
      </c>
      <c r="G50" s="12"/>
      <c r="H50" s="7">
        <v>2</v>
      </c>
      <c r="I50" s="7"/>
      <c r="J50" s="7"/>
      <c r="K50" s="7"/>
      <c r="L50" s="7"/>
      <c r="M50" s="5"/>
      <c r="N50" s="5"/>
      <c r="O50" s="7"/>
      <c r="P50" s="7"/>
      <c r="Q50" s="7"/>
      <c r="R50" s="7"/>
      <c r="S50" s="7">
        <v>4</v>
      </c>
      <c r="T50" s="7">
        <v>16</v>
      </c>
      <c r="U50" s="7">
        <v>32</v>
      </c>
      <c r="V50" s="7"/>
      <c r="W50" s="7"/>
      <c r="X50" s="7"/>
      <c r="Y50" s="7"/>
      <c r="Z50" s="7"/>
      <c r="AA50" s="7"/>
      <c r="AB50" s="7"/>
      <c r="AC50" s="7"/>
      <c r="AD50" s="7"/>
      <c r="AE50" s="7">
        <v>4</v>
      </c>
      <c r="AF50" s="7">
        <v>2</v>
      </c>
      <c r="AG50" s="7"/>
      <c r="AH50" s="7"/>
      <c r="AI50" s="7"/>
      <c r="AJ50" s="7"/>
      <c r="AK50" s="7"/>
      <c r="AL50" s="5">
        <f t="shared" si="4"/>
        <v>60</v>
      </c>
      <c r="AM50" s="52"/>
      <c r="AN50" s="5">
        <v>28</v>
      </c>
      <c r="AO50" s="5"/>
      <c r="AP50" s="5">
        <v>28</v>
      </c>
      <c r="AQ50" s="5"/>
      <c r="AR50" s="5">
        <v>6</v>
      </c>
      <c r="AS50" s="5"/>
      <c r="AT50" s="5"/>
      <c r="AU50" s="5"/>
      <c r="AV50" s="5">
        <v>28</v>
      </c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8">
        <f t="shared" si="3"/>
        <v>90</v>
      </c>
    </row>
    <row r="51" spans="1:63" s="2" customFormat="1" ht="15" customHeight="1" x14ac:dyDescent="0.25">
      <c r="A51" s="8" t="s">
        <v>26</v>
      </c>
      <c r="B51" s="10">
        <v>100991</v>
      </c>
      <c r="C51" s="15" t="s">
        <v>73</v>
      </c>
      <c r="D51" s="7">
        <v>6</v>
      </c>
      <c r="E51" s="27" t="s">
        <v>14</v>
      </c>
      <c r="F51" s="28" t="s">
        <v>12</v>
      </c>
      <c r="G51" s="12"/>
      <c r="H51" s="7">
        <v>6</v>
      </c>
      <c r="I51" s="7"/>
      <c r="J51" s="7"/>
      <c r="K51" s="7"/>
      <c r="L51" s="7"/>
      <c r="M51" s="5"/>
      <c r="N51" s="5"/>
      <c r="O51" s="7"/>
      <c r="P51" s="7"/>
      <c r="Q51" s="7"/>
      <c r="R51" s="7"/>
      <c r="S51" s="7"/>
      <c r="T51" s="7"/>
      <c r="U51" s="7">
        <v>45</v>
      </c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>
        <v>2</v>
      </c>
      <c r="AG51" s="7"/>
      <c r="AH51" s="7"/>
      <c r="AI51" s="7">
        <v>7</v>
      </c>
      <c r="AJ51" s="7"/>
      <c r="AK51" s="7"/>
      <c r="AL51" s="5">
        <f t="shared" si="4"/>
        <v>60</v>
      </c>
      <c r="AM51" s="52"/>
      <c r="AN51" s="5">
        <v>4</v>
      </c>
      <c r="AO51" s="5"/>
      <c r="AP51" s="5"/>
      <c r="AQ51" s="5"/>
      <c r="AR51" s="5">
        <v>10</v>
      </c>
      <c r="AS51" s="5"/>
      <c r="AT51" s="5"/>
      <c r="AU51" s="5"/>
      <c r="AV51" s="5">
        <v>76</v>
      </c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8">
        <f t="shared" si="3"/>
        <v>90</v>
      </c>
    </row>
    <row r="52" spans="1:63" s="2" customFormat="1" ht="15" customHeight="1" x14ac:dyDescent="0.25">
      <c r="A52" s="8" t="s">
        <v>26</v>
      </c>
      <c r="B52" s="10">
        <v>100989</v>
      </c>
      <c r="C52" s="15" t="s">
        <v>74</v>
      </c>
      <c r="D52" s="7">
        <v>6</v>
      </c>
      <c r="E52" s="27" t="s">
        <v>14</v>
      </c>
      <c r="F52" s="28" t="s">
        <v>12</v>
      </c>
      <c r="G52" s="12"/>
      <c r="H52" s="7">
        <v>2</v>
      </c>
      <c r="I52" s="7"/>
      <c r="J52" s="7"/>
      <c r="K52" s="7"/>
      <c r="L52" s="7"/>
      <c r="M52" s="5"/>
      <c r="N52" s="5"/>
      <c r="O52" s="7"/>
      <c r="P52" s="7"/>
      <c r="Q52" s="7"/>
      <c r="R52" s="7"/>
      <c r="S52" s="7"/>
      <c r="T52" s="7"/>
      <c r="U52" s="7">
        <v>38</v>
      </c>
      <c r="V52" s="7"/>
      <c r="W52" s="7"/>
      <c r="X52" s="7"/>
      <c r="Y52" s="7"/>
      <c r="Z52" s="7"/>
      <c r="AA52" s="7"/>
      <c r="AB52" s="7"/>
      <c r="AC52" s="7"/>
      <c r="AD52" s="7"/>
      <c r="AE52" s="7">
        <v>20</v>
      </c>
      <c r="AF52" s="7"/>
      <c r="AG52" s="7"/>
      <c r="AH52" s="7"/>
      <c r="AI52" s="7"/>
      <c r="AJ52" s="7"/>
      <c r="AK52" s="7"/>
      <c r="AL52" s="5">
        <f t="shared" si="4"/>
        <v>60</v>
      </c>
      <c r="AM52" s="52"/>
      <c r="AN52" s="5">
        <v>10</v>
      </c>
      <c r="AO52" s="5"/>
      <c r="AP52" s="5">
        <v>10</v>
      </c>
      <c r="AQ52" s="5"/>
      <c r="AR52" s="5"/>
      <c r="AS52" s="5"/>
      <c r="AT52" s="5"/>
      <c r="AU52" s="5"/>
      <c r="AV52" s="5">
        <v>45</v>
      </c>
      <c r="AW52" s="5"/>
      <c r="AX52" s="5"/>
      <c r="AY52" s="5"/>
      <c r="AZ52" s="5"/>
      <c r="BA52" s="5">
        <v>25</v>
      </c>
      <c r="BB52" s="5"/>
      <c r="BC52" s="5"/>
      <c r="BD52" s="5"/>
      <c r="BE52" s="5"/>
      <c r="BF52" s="5"/>
      <c r="BG52" s="5"/>
      <c r="BH52" s="5"/>
      <c r="BI52" s="5"/>
      <c r="BJ52" s="5"/>
      <c r="BK52" s="58">
        <f t="shared" si="3"/>
        <v>90</v>
      </c>
    </row>
    <row r="53" spans="1:63" s="2" customFormat="1" ht="15" customHeight="1" x14ac:dyDescent="0.25">
      <c r="A53" s="8" t="s">
        <v>26</v>
      </c>
      <c r="B53" s="10">
        <v>100993</v>
      </c>
      <c r="C53" s="15" t="s">
        <v>75</v>
      </c>
      <c r="D53" s="7">
        <v>6</v>
      </c>
      <c r="E53" s="27" t="s">
        <v>14</v>
      </c>
      <c r="F53" s="28" t="s">
        <v>12</v>
      </c>
      <c r="G53" s="12"/>
      <c r="H53" s="7">
        <v>3</v>
      </c>
      <c r="I53" s="7"/>
      <c r="J53" s="7"/>
      <c r="K53" s="7"/>
      <c r="L53" s="7"/>
      <c r="M53" s="5">
        <v>2</v>
      </c>
      <c r="N53" s="5"/>
      <c r="O53" s="7"/>
      <c r="P53" s="7"/>
      <c r="Q53" s="7"/>
      <c r="R53" s="7"/>
      <c r="S53" s="7">
        <v>2</v>
      </c>
      <c r="T53" s="7"/>
      <c r="U53" s="7">
        <v>40</v>
      </c>
      <c r="V53" s="7"/>
      <c r="W53" s="7"/>
      <c r="X53" s="7"/>
      <c r="Y53" s="7"/>
      <c r="Z53" s="7"/>
      <c r="AA53" s="7"/>
      <c r="AB53" s="7"/>
      <c r="AC53" s="7"/>
      <c r="AD53" s="7"/>
      <c r="AE53" s="7">
        <v>12</v>
      </c>
      <c r="AF53" s="7"/>
      <c r="AG53" s="7"/>
      <c r="AH53" s="7"/>
      <c r="AI53" s="7">
        <v>1</v>
      </c>
      <c r="AJ53" s="7"/>
      <c r="AK53" s="7"/>
      <c r="AL53" s="5">
        <f t="shared" si="4"/>
        <v>60</v>
      </c>
      <c r="AM53" s="52"/>
      <c r="AN53" s="5"/>
      <c r="AO53" s="5"/>
      <c r="AP53" s="5"/>
      <c r="AQ53" s="5"/>
      <c r="AR53" s="5"/>
      <c r="AS53" s="5"/>
      <c r="AT53" s="5"/>
      <c r="AU53" s="5"/>
      <c r="AV53" s="5">
        <v>40</v>
      </c>
      <c r="AW53" s="5"/>
      <c r="AX53" s="5">
        <v>10</v>
      </c>
      <c r="AY53" s="5"/>
      <c r="AZ53" s="5">
        <v>20</v>
      </c>
      <c r="BA53" s="5"/>
      <c r="BB53" s="5"/>
      <c r="BC53" s="5"/>
      <c r="BD53" s="5"/>
      <c r="BE53" s="5"/>
      <c r="BF53" s="5">
        <v>20</v>
      </c>
      <c r="BG53" s="5"/>
      <c r="BH53" s="5"/>
      <c r="BI53" s="5"/>
      <c r="BJ53" s="5"/>
      <c r="BK53" s="58">
        <f t="shared" si="3"/>
        <v>90</v>
      </c>
    </row>
    <row r="54" spans="1:63" s="2" customFormat="1" ht="15" customHeight="1" x14ac:dyDescent="0.25">
      <c r="A54" s="8" t="s">
        <v>26</v>
      </c>
      <c r="B54" s="10">
        <v>100994</v>
      </c>
      <c r="C54" s="15" t="s">
        <v>76</v>
      </c>
      <c r="D54" s="7">
        <v>6</v>
      </c>
      <c r="E54" s="27" t="s">
        <v>14</v>
      </c>
      <c r="F54" s="28" t="s">
        <v>12</v>
      </c>
      <c r="G54" s="12"/>
      <c r="H54" s="7">
        <v>2</v>
      </c>
      <c r="I54" s="7"/>
      <c r="J54" s="7"/>
      <c r="K54" s="7"/>
      <c r="L54" s="7"/>
      <c r="M54" s="5">
        <v>4</v>
      </c>
      <c r="N54" s="5"/>
      <c r="O54" s="7"/>
      <c r="P54" s="7"/>
      <c r="Q54" s="7"/>
      <c r="R54" s="7"/>
      <c r="S54" s="7">
        <v>8</v>
      </c>
      <c r="T54" s="7"/>
      <c r="U54" s="7">
        <v>32</v>
      </c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>
        <v>8</v>
      </c>
      <c r="AH54" s="7">
        <v>6</v>
      </c>
      <c r="AI54" s="7"/>
      <c r="AJ54" s="7"/>
      <c r="AK54" s="7"/>
      <c r="AL54" s="5">
        <f t="shared" si="4"/>
        <v>60</v>
      </c>
      <c r="AM54" s="52">
        <v>10</v>
      </c>
      <c r="AN54" s="5">
        <v>10</v>
      </c>
      <c r="AO54" s="5"/>
      <c r="AP54" s="5">
        <v>10</v>
      </c>
      <c r="AQ54" s="5"/>
      <c r="AR54" s="5">
        <v>20</v>
      </c>
      <c r="AS54" s="5"/>
      <c r="AT54" s="5"/>
      <c r="AU54" s="5"/>
      <c r="AV54" s="5">
        <v>30</v>
      </c>
      <c r="AW54" s="5"/>
      <c r="AX54" s="5"/>
      <c r="AY54" s="5"/>
      <c r="AZ54" s="5"/>
      <c r="BA54" s="5"/>
      <c r="BB54" s="5"/>
      <c r="BC54" s="5"/>
      <c r="BD54" s="5"/>
      <c r="BE54" s="5"/>
      <c r="BF54" s="5">
        <v>10</v>
      </c>
      <c r="BG54" s="5"/>
      <c r="BH54" s="5"/>
      <c r="BI54" s="5"/>
      <c r="BJ54" s="5"/>
      <c r="BK54" s="58">
        <f t="shared" si="3"/>
        <v>90</v>
      </c>
    </row>
    <row r="55" spans="1:63" s="2" customFormat="1" ht="15" customHeight="1" x14ac:dyDescent="0.25">
      <c r="A55" s="8" t="s">
        <v>26</v>
      </c>
      <c r="B55" s="10">
        <v>104005</v>
      </c>
      <c r="C55" s="15" t="s">
        <v>87</v>
      </c>
      <c r="D55" s="7">
        <v>6</v>
      </c>
      <c r="E55" s="27" t="s">
        <v>14</v>
      </c>
      <c r="F55" s="28" t="s">
        <v>11</v>
      </c>
      <c r="G55" s="12"/>
      <c r="H55" s="7">
        <v>2</v>
      </c>
      <c r="I55" s="7"/>
      <c r="J55" s="7"/>
      <c r="K55" s="7"/>
      <c r="L55" s="7"/>
      <c r="M55" s="5"/>
      <c r="N55" s="5"/>
      <c r="O55" s="7"/>
      <c r="P55" s="7"/>
      <c r="Q55" s="7"/>
      <c r="R55" s="7">
        <v>14</v>
      </c>
      <c r="S55" s="7"/>
      <c r="T55" s="7">
        <v>10</v>
      </c>
      <c r="U55" s="7">
        <v>34</v>
      </c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5">
        <f t="shared" si="4"/>
        <v>60</v>
      </c>
      <c r="AM55" s="52"/>
      <c r="AN55" s="5"/>
      <c r="AO55" s="5"/>
      <c r="AP55" s="5"/>
      <c r="AQ55" s="5"/>
      <c r="AR55" s="5"/>
      <c r="AS55" s="5"/>
      <c r="AT55" s="5"/>
      <c r="AU55" s="5"/>
      <c r="AV55" s="5">
        <v>50</v>
      </c>
      <c r="AW55" s="5"/>
      <c r="AX55" s="5"/>
      <c r="AY55" s="5"/>
      <c r="AZ55" s="5"/>
      <c r="BA55" s="5">
        <v>40</v>
      </c>
      <c r="BB55" s="5"/>
      <c r="BC55" s="5"/>
      <c r="BD55" s="5"/>
      <c r="BE55" s="5"/>
      <c r="BF55" s="5"/>
      <c r="BG55" s="5"/>
      <c r="BH55" s="5"/>
      <c r="BI55" s="5"/>
      <c r="BJ55" s="5"/>
      <c r="BK55" s="58">
        <f t="shared" si="3"/>
        <v>90</v>
      </c>
    </row>
    <row r="56" spans="1:63" s="2" customFormat="1" ht="15" customHeight="1" x14ac:dyDescent="0.25">
      <c r="A56" s="8" t="s">
        <v>26</v>
      </c>
      <c r="B56" s="10">
        <v>101011</v>
      </c>
      <c r="C56" s="17" t="s">
        <v>81</v>
      </c>
      <c r="D56" s="43">
        <v>6</v>
      </c>
      <c r="E56" s="27" t="s">
        <v>14</v>
      </c>
      <c r="F56" s="28" t="s">
        <v>11</v>
      </c>
      <c r="G56" s="12"/>
      <c r="H56" s="7">
        <v>2</v>
      </c>
      <c r="I56" s="7"/>
      <c r="J56" s="7"/>
      <c r="K56" s="7"/>
      <c r="L56" s="7"/>
      <c r="M56" s="5"/>
      <c r="N56" s="5"/>
      <c r="O56" s="7"/>
      <c r="P56" s="7"/>
      <c r="Q56" s="7"/>
      <c r="R56" s="7">
        <v>1</v>
      </c>
      <c r="S56" s="7"/>
      <c r="T56" s="7"/>
      <c r="U56" s="7">
        <v>54</v>
      </c>
      <c r="V56" s="7"/>
      <c r="W56" s="7"/>
      <c r="X56" s="7"/>
      <c r="Y56" s="7"/>
      <c r="Z56" s="7"/>
      <c r="AA56" s="7"/>
      <c r="AB56" s="7"/>
      <c r="AC56" s="7"/>
      <c r="AD56" s="7"/>
      <c r="AE56" s="7">
        <v>1</v>
      </c>
      <c r="AF56" s="7"/>
      <c r="AG56" s="7"/>
      <c r="AH56" s="7">
        <v>1</v>
      </c>
      <c r="AI56" s="7">
        <v>1</v>
      </c>
      <c r="AJ56" s="7"/>
      <c r="AK56" s="7"/>
      <c r="AL56" s="5">
        <f t="shared" si="4"/>
        <v>60</v>
      </c>
      <c r="AM56" s="52"/>
      <c r="AN56" s="5"/>
      <c r="AO56" s="5"/>
      <c r="AP56" s="5"/>
      <c r="AQ56" s="5"/>
      <c r="AR56" s="5">
        <v>40</v>
      </c>
      <c r="AS56" s="5"/>
      <c r="AT56" s="5"/>
      <c r="AU56" s="5"/>
      <c r="AV56" s="5">
        <v>40</v>
      </c>
      <c r="AW56" s="5"/>
      <c r="AX56" s="5"/>
      <c r="AY56" s="5"/>
      <c r="AZ56" s="5"/>
      <c r="BA56" s="5">
        <v>10</v>
      </c>
      <c r="BB56" s="5"/>
      <c r="BC56" s="5"/>
      <c r="BD56" s="5"/>
      <c r="BE56" s="5"/>
      <c r="BF56" s="5"/>
      <c r="BG56" s="5"/>
      <c r="BH56" s="5"/>
      <c r="BI56" s="5"/>
      <c r="BJ56" s="5"/>
      <c r="BK56" s="58">
        <f t="shared" si="3"/>
        <v>90</v>
      </c>
    </row>
    <row r="57" spans="1:63" s="92" customFormat="1" ht="15" customHeight="1" x14ac:dyDescent="0.25">
      <c r="A57" s="8" t="s">
        <v>26</v>
      </c>
      <c r="B57" s="10">
        <v>101007</v>
      </c>
      <c r="C57" s="17" t="s">
        <v>82</v>
      </c>
      <c r="D57" s="43">
        <v>6</v>
      </c>
      <c r="E57" s="27" t="s">
        <v>14</v>
      </c>
      <c r="F57" s="28" t="s">
        <v>11</v>
      </c>
      <c r="G57" s="36"/>
      <c r="H57" s="5">
        <v>2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>
        <v>34</v>
      </c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>
        <v>24</v>
      </c>
      <c r="AG57" s="5"/>
      <c r="AH57" s="5"/>
      <c r="AI57" s="5"/>
      <c r="AJ57" s="5"/>
      <c r="AK57" s="5"/>
      <c r="AL57" s="5">
        <f t="shared" si="4"/>
        <v>60</v>
      </c>
      <c r="AM57" s="52"/>
      <c r="AN57" s="5"/>
      <c r="AO57" s="5"/>
      <c r="AP57" s="5"/>
      <c r="AQ57" s="5"/>
      <c r="AR57" s="5"/>
      <c r="AS57" s="5"/>
      <c r="AT57" s="5"/>
      <c r="AU57" s="5"/>
      <c r="AV57" s="5">
        <v>30</v>
      </c>
      <c r="AW57" s="5"/>
      <c r="AX57" s="5"/>
      <c r="AY57" s="5"/>
      <c r="AZ57" s="5"/>
      <c r="BA57" s="5">
        <v>30</v>
      </c>
      <c r="BB57" s="5"/>
      <c r="BC57" s="5"/>
      <c r="BD57" s="5"/>
      <c r="BE57" s="5"/>
      <c r="BF57" s="5"/>
      <c r="BG57" s="5">
        <v>30</v>
      </c>
      <c r="BH57" s="5"/>
      <c r="BI57" s="5"/>
      <c r="BJ57" s="5"/>
      <c r="BK57" s="58">
        <f t="shared" si="3"/>
        <v>90</v>
      </c>
    </row>
    <row r="58" spans="1:63" s="2" customFormat="1" ht="15" customHeight="1" x14ac:dyDescent="0.25">
      <c r="A58" s="8" t="s">
        <v>26</v>
      </c>
      <c r="B58" s="10">
        <v>101009</v>
      </c>
      <c r="C58" s="17" t="s">
        <v>83</v>
      </c>
      <c r="D58" s="43">
        <v>6</v>
      </c>
      <c r="E58" s="27" t="s">
        <v>14</v>
      </c>
      <c r="F58" s="28" t="s">
        <v>12</v>
      </c>
      <c r="G58" s="12"/>
      <c r="H58" s="7">
        <v>2</v>
      </c>
      <c r="I58" s="7"/>
      <c r="J58" s="7"/>
      <c r="K58" s="7"/>
      <c r="L58" s="7"/>
      <c r="M58" s="5"/>
      <c r="N58" s="5"/>
      <c r="O58" s="7"/>
      <c r="P58" s="7"/>
      <c r="Q58" s="7"/>
      <c r="R58" s="7"/>
      <c r="S58" s="7"/>
      <c r="T58" s="7">
        <v>2</v>
      </c>
      <c r="U58" s="7">
        <v>34</v>
      </c>
      <c r="V58" s="7"/>
      <c r="W58" s="7"/>
      <c r="X58" s="7"/>
      <c r="Y58" s="7"/>
      <c r="Z58" s="7"/>
      <c r="AA58" s="7"/>
      <c r="AB58" s="7"/>
      <c r="AC58" s="7">
        <v>14</v>
      </c>
      <c r="AD58" s="7"/>
      <c r="AE58" s="7">
        <v>4</v>
      </c>
      <c r="AF58" s="7"/>
      <c r="AG58" s="7"/>
      <c r="AH58" s="7"/>
      <c r="AI58" s="7">
        <v>4</v>
      </c>
      <c r="AJ58" s="7"/>
      <c r="AK58" s="7"/>
      <c r="AL58" s="5">
        <f t="shared" si="4"/>
        <v>60</v>
      </c>
      <c r="AM58" s="52"/>
      <c r="AN58" s="5"/>
      <c r="AO58" s="5"/>
      <c r="AP58" s="5"/>
      <c r="AQ58" s="5"/>
      <c r="AR58" s="5">
        <v>18</v>
      </c>
      <c r="AS58" s="5"/>
      <c r="AT58" s="5"/>
      <c r="AU58" s="5"/>
      <c r="AV58" s="5">
        <v>40</v>
      </c>
      <c r="AW58" s="5"/>
      <c r="AX58" s="5"/>
      <c r="AY58" s="5"/>
      <c r="AZ58" s="5"/>
      <c r="BA58" s="5">
        <v>16</v>
      </c>
      <c r="BB58" s="5"/>
      <c r="BC58" s="5"/>
      <c r="BD58" s="5"/>
      <c r="BE58" s="5"/>
      <c r="BF58" s="5">
        <v>16</v>
      </c>
      <c r="BG58" s="5"/>
      <c r="BH58" s="5"/>
      <c r="BI58" s="5"/>
      <c r="BJ58" s="5"/>
      <c r="BK58" s="58">
        <f t="shared" si="3"/>
        <v>90</v>
      </c>
    </row>
    <row r="59" spans="1:63" s="2" customFormat="1" ht="15" customHeight="1" x14ac:dyDescent="0.25">
      <c r="A59" s="8" t="s">
        <v>26</v>
      </c>
      <c r="B59" s="10">
        <v>101004</v>
      </c>
      <c r="C59" s="17" t="s">
        <v>84</v>
      </c>
      <c r="D59" s="43">
        <v>6</v>
      </c>
      <c r="E59" s="27" t="s">
        <v>14</v>
      </c>
      <c r="F59" s="28" t="s">
        <v>12</v>
      </c>
      <c r="G59" s="12"/>
      <c r="H59" s="7">
        <v>3</v>
      </c>
      <c r="I59" s="7"/>
      <c r="J59" s="7"/>
      <c r="K59" s="7"/>
      <c r="L59" s="7"/>
      <c r="M59" s="5"/>
      <c r="N59" s="5"/>
      <c r="O59" s="7"/>
      <c r="P59" s="7"/>
      <c r="Q59" s="7"/>
      <c r="R59" s="7"/>
      <c r="S59" s="7"/>
      <c r="T59" s="7">
        <v>5</v>
      </c>
      <c r="U59" s="7">
        <v>36</v>
      </c>
      <c r="V59" s="7"/>
      <c r="W59" s="7"/>
      <c r="X59" s="7"/>
      <c r="Y59" s="7">
        <v>13</v>
      </c>
      <c r="Z59" s="7"/>
      <c r="AA59" s="7"/>
      <c r="AB59" s="7"/>
      <c r="AC59" s="7"/>
      <c r="AD59" s="7"/>
      <c r="AE59" s="7">
        <v>3</v>
      </c>
      <c r="AF59" s="7"/>
      <c r="AG59" s="7"/>
      <c r="AH59" s="7"/>
      <c r="AI59" s="7"/>
      <c r="AJ59" s="7"/>
      <c r="AK59" s="7"/>
      <c r="AL59" s="5">
        <f t="shared" si="4"/>
        <v>60</v>
      </c>
      <c r="AM59" s="52"/>
      <c r="AN59" s="5"/>
      <c r="AO59" s="5"/>
      <c r="AP59" s="5">
        <v>5</v>
      </c>
      <c r="AQ59" s="5"/>
      <c r="AR59" s="5"/>
      <c r="AS59" s="5"/>
      <c r="AT59" s="5"/>
      <c r="AU59" s="5"/>
      <c r="AV59" s="5">
        <v>40</v>
      </c>
      <c r="AW59" s="5">
        <v>20</v>
      </c>
      <c r="AX59" s="5"/>
      <c r="AY59" s="5"/>
      <c r="AZ59" s="5"/>
      <c r="BA59" s="5">
        <v>20</v>
      </c>
      <c r="BB59" s="5"/>
      <c r="BC59" s="5"/>
      <c r="BD59" s="5"/>
      <c r="BE59" s="5"/>
      <c r="BF59" s="5"/>
      <c r="BG59" s="5"/>
      <c r="BH59" s="5"/>
      <c r="BI59" s="5"/>
      <c r="BJ59" s="5">
        <v>5</v>
      </c>
      <c r="BK59" s="58">
        <f t="shared" si="3"/>
        <v>90</v>
      </c>
    </row>
    <row r="60" spans="1:63" s="2" customFormat="1" ht="15" customHeight="1" x14ac:dyDescent="0.25">
      <c r="A60" s="8" t="s">
        <v>26</v>
      </c>
      <c r="B60" s="10">
        <v>101001</v>
      </c>
      <c r="C60" s="17" t="s">
        <v>85</v>
      </c>
      <c r="D60" s="43">
        <v>6</v>
      </c>
      <c r="E60" s="27" t="s">
        <v>14</v>
      </c>
      <c r="F60" s="28" t="s">
        <v>12</v>
      </c>
      <c r="G60" s="12"/>
      <c r="H60" s="7">
        <v>6</v>
      </c>
      <c r="I60" s="7"/>
      <c r="J60" s="7"/>
      <c r="K60" s="7"/>
      <c r="L60" s="7"/>
      <c r="M60" s="5"/>
      <c r="N60" s="5"/>
      <c r="O60" s="7"/>
      <c r="P60" s="7"/>
      <c r="Q60" s="7"/>
      <c r="R60" s="7"/>
      <c r="S60" s="7"/>
      <c r="T60" s="7"/>
      <c r="U60" s="7">
        <v>48</v>
      </c>
      <c r="V60" s="7"/>
      <c r="W60" s="7"/>
      <c r="X60" s="7"/>
      <c r="Y60" s="7"/>
      <c r="Z60" s="7"/>
      <c r="AA60" s="7"/>
      <c r="AB60" s="7"/>
      <c r="AC60" s="7"/>
      <c r="AD60" s="7"/>
      <c r="AE60" s="7">
        <v>6</v>
      </c>
      <c r="AF60" s="7"/>
      <c r="AG60" s="7"/>
      <c r="AH60" s="7"/>
      <c r="AI60" s="7"/>
      <c r="AJ60" s="7"/>
      <c r="AK60" s="7"/>
      <c r="AL60" s="5">
        <f t="shared" si="4"/>
        <v>60</v>
      </c>
      <c r="AM60" s="52"/>
      <c r="AN60" s="5">
        <v>10</v>
      </c>
      <c r="AO60" s="5"/>
      <c r="AP60" s="5"/>
      <c r="AQ60" s="5"/>
      <c r="AR60" s="5">
        <v>10</v>
      </c>
      <c r="AS60" s="5"/>
      <c r="AT60" s="5"/>
      <c r="AU60" s="5"/>
      <c r="AV60" s="5">
        <v>50</v>
      </c>
      <c r="AW60" s="5"/>
      <c r="AX60" s="5"/>
      <c r="AY60" s="5"/>
      <c r="AZ60" s="5"/>
      <c r="BA60" s="5"/>
      <c r="BB60" s="5"/>
      <c r="BC60" s="5"/>
      <c r="BD60" s="5"/>
      <c r="BE60" s="5"/>
      <c r="BF60" s="5">
        <v>20</v>
      </c>
      <c r="BG60" s="5"/>
      <c r="BH60" s="5"/>
      <c r="BI60" s="5"/>
      <c r="BJ60" s="5"/>
      <c r="BK60" s="58">
        <f t="shared" si="3"/>
        <v>90</v>
      </c>
    </row>
    <row r="61" spans="1:63" s="93" customFormat="1" ht="15" customHeight="1" x14ac:dyDescent="0.25">
      <c r="A61" s="9" t="s">
        <v>26</v>
      </c>
      <c r="B61" s="13">
        <v>101006</v>
      </c>
      <c r="C61" s="18" t="s">
        <v>86</v>
      </c>
      <c r="D61" s="44">
        <v>6</v>
      </c>
      <c r="E61" s="30" t="s">
        <v>14</v>
      </c>
      <c r="F61" s="31" t="s">
        <v>12</v>
      </c>
      <c r="G61" s="29"/>
      <c r="H61" s="6">
        <v>2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>
        <v>34</v>
      </c>
      <c r="V61" s="6"/>
      <c r="W61" s="6"/>
      <c r="X61" s="6"/>
      <c r="Y61" s="6"/>
      <c r="Z61" s="6"/>
      <c r="AA61" s="6"/>
      <c r="AB61" s="6"/>
      <c r="AC61" s="6"/>
      <c r="AD61" s="6"/>
      <c r="AE61" s="6">
        <v>8</v>
      </c>
      <c r="AF61" s="6"/>
      <c r="AG61" s="6">
        <v>16</v>
      </c>
      <c r="AH61" s="6"/>
      <c r="AI61" s="6"/>
      <c r="AJ61" s="6"/>
      <c r="AK61" s="6"/>
      <c r="AL61" s="6">
        <f t="shared" si="4"/>
        <v>60</v>
      </c>
      <c r="AM61" s="53">
        <v>10</v>
      </c>
      <c r="AN61" s="6">
        <v>5</v>
      </c>
      <c r="AO61" s="6"/>
      <c r="AP61" s="6"/>
      <c r="AQ61" s="6"/>
      <c r="AR61" s="6">
        <v>15</v>
      </c>
      <c r="AS61" s="6"/>
      <c r="AT61" s="6"/>
      <c r="AU61" s="6"/>
      <c r="AV61" s="6">
        <v>40</v>
      </c>
      <c r="AW61" s="6"/>
      <c r="AX61" s="6"/>
      <c r="AY61" s="6"/>
      <c r="AZ61" s="6"/>
      <c r="BA61" s="6">
        <v>15</v>
      </c>
      <c r="BB61" s="6"/>
      <c r="BC61" s="6"/>
      <c r="BD61" s="6"/>
      <c r="BE61" s="6"/>
      <c r="BF61" s="6">
        <v>5</v>
      </c>
      <c r="BG61" s="6"/>
      <c r="BH61" s="6"/>
      <c r="BI61" s="6"/>
      <c r="BJ61" s="6"/>
      <c r="BK61" s="59">
        <f t="shared" si="3"/>
        <v>90</v>
      </c>
    </row>
    <row r="62" spans="1:63" s="2" customFormat="1" ht="15" customHeight="1" x14ac:dyDescent="0.25">
      <c r="A62" s="8" t="s">
        <v>56</v>
      </c>
      <c r="B62" s="10">
        <v>100967</v>
      </c>
      <c r="C62" s="17" t="s">
        <v>51</v>
      </c>
      <c r="D62" s="27">
        <v>6</v>
      </c>
      <c r="E62" s="27" t="s">
        <v>14</v>
      </c>
      <c r="F62" s="28" t="s">
        <v>11</v>
      </c>
      <c r="G62" s="12"/>
      <c r="H62" s="7">
        <v>2</v>
      </c>
      <c r="I62" s="7"/>
      <c r="J62" s="7"/>
      <c r="K62" s="7">
        <v>8</v>
      </c>
      <c r="L62" s="7"/>
      <c r="M62" s="19">
        <v>8</v>
      </c>
      <c r="N62" s="19"/>
      <c r="O62" s="7"/>
      <c r="P62" s="7"/>
      <c r="Q62" s="7"/>
      <c r="R62" s="7"/>
      <c r="S62" s="7"/>
      <c r="T62" s="7">
        <v>14</v>
      </c>
      <c r="U62" s="7">
        <v>28</v>
      </c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5">
        <f t="shared" si="4"/>
        <v>60</v>
      </c>
      <c r="AM62" s="52"/>
      <c r="AN62" s="5">
        <v>10</v>
      </c>
      <c r="AO62" s="5"/>
      <c r="AP62" s="5">
        <v>20</v>
      </c>
      <c r="AQ62" s="5"/>
      <c r="AR62" s="5"/>
      <c r="AS62" s="5"/>
      <c r="AT62" s="5"/>
      <c r="AU62" s="5"/>
      <c r="AV62" s="5">
        <v>60</v>
      </c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8">
        <f t="shared" si="3"/>
        <v>90</v>
      </c>
    </row>
    <row r="63" spans="1:63" s="2" customFormat="1" ht="15" customHeight="1" x14ac:dyDescent="0.25">
      <c r="A63" s="8" t="s">
        <v>56</v>
      </c>
      <c r="B63" s="10">
        <v>100968</v>
      </c>
      <c r="C63" s="17" t="s">
        <v>52</v>
      </c>
      <c r="D63" s="27">
        <v>6</v>
      </c>
      <c r="E63" s="27" t="s">
        <v>14</v>
      </c>
      <c r="F63" s="28" t="s">
        <v>11</v>
      </c>
      <c r="G63" s="12"/>
      <c r="H63" s="7">
        <v>2</v>
      </c>
      <c r="I63" s="7"/>
      <c r="J63" s="7"/>
      <c r="K63" s="7"/>
      <c r="L63" s="7"/>
      <c r="M63" s="19"/>
      <c r="N63" s="19"/>
      <c r="O63" s="7"/>
      <c r="P63" s="7"/>
      <c r="Q63" s="7"/>
      <c r="R63" s="7"/>
      <c r="S63" s="7">
        <v>6</v>
      </c>
      <c r="T63" s="7">
        <v>10</v>
      </c>
      <c r="U63" s="7">
        <v>34</v>
      </c>
      <c r="V63" s="7"/>
      <c r="W63" s="7"/>
      <c r="X63" s="7"/>
      <c r="Y63" s="7"/>
      <c r="Z63" s="7"/>
      <c r="AA63" s="7"/>
      <c r="AB63" s="7"/>
      <c r="AC63" s="7"/>
      <c r="AD63" s="7"/>
      <c r="AE63" s="7">
        <v>4</v>
      </c>
      <c r="AF63" s="7">
        <v>4</v>
      </c>
      <c r="AG63" s="7"/>
      <c r="AH63" s="7"/>
      <c r="AI63" s="7"/>
      <c r="AJ63" s="7"/>
      <c r="AK63" s="7"/>
      <c r="AL63" s="5">
        <f t="shared" si="4"/>
        <v>60</v>
      </c>
      <c r="AM63" s="52"/>
      <c r="AN63" s="5">
        <v>10</v>
      </c>
      <c r="AO63" s="5"/>
      <c r="AP63" s="5">
        <v>10</v>
      </c>
      <c r="AQ63" s="5"/>
      <c r="AR63" s="5"/>
      <c r="AS63" s="5"/>
      <c r="AT63" s="5"/>
      <c r="AU63" s="5"/>
      <c r="AV63" s="5">
        <v>50</v>
      </c>
      <c r="AW63" s="5"/>
      <c r="AX63" s="5"/>
      <c r="AY63" s="5"/>
      <c r="AZ63" s="5"/>
      <c r="BA63" s="5"/>
      <c r="BB63" s="5"/>
      <c r="BC63" s="5"/>
      <c r="BD63" s="5"/>
      <c r="BE63" s="5"/>
      <c r="BF63" s="5">
        <v>20</v>
      </c>
      <c r="BG63" s="5"/>
      <c r="BH63" s="5"/>
      <c r="BI63" s="5"/>
      <c r="BJ63" s="5"/>
      <c r="BK63" s="58">
        <f t="shared" si="3"/>
        <v>90</v>
      </c>
    </row>
    <row r="64" spans="1:63" s="2" customFormat="1" ht="15" customHeight="1" x14ac:dyDescent="0.25">
      <c r="A64" s="8" t="s">
        <v>56</v>
      </c>
      <c r="B64" s="10">
        <v>100975</v>
      </c>
      <c r="C64" s="17" t="s">
        <v>53</v>
      </c>
      <c r="D64" s="27">
        <v>6</v>
      </c>
      <c r="E64" s="27" t="s">
        <v>14</v>
      </c>
      <c r="F64" s="28" t="s">
        <v>11</v>
      </c>
      <c r="G64" s="12"/>
      <c r="H64" s="7"/>
      <c r="I64" s="7"/>
      <c r="J64" s="7"/>
      <c r="K64" s="7">
        <v>6</v>
      </c>
      <c r="L64" s="7"/>
      <c r="M64" s="19"/>
      <c r="N64" s="19"/>
      <c r="O64" s="7"/>
      <c r="P64" s="7"/>
      <c r="Q64" s="7"/>
      <c r="R64" s="7"/>
      <c r="S64" s="7">
        <v>6</v>
      </c>
      <c r="T64" s="7"/>
      <c r="U64" s="7">
        <v>48</v>
      </c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5">
        <f t="shared" si="4"/>
        <v>60</v>
      </c>
      <c r="AM64" s="52"/>
      <c r="AN64" s="5">
        <v>10</v>
      </c>
      <c r="AO64" s="5"/>
      <c r="AP64" s="5">
        <v>10</v>
      </c>
      <c r="AQ64" s="5"/>
      <c r="AR64" s="5"/>
      <c r="AS64" s="5"/>
      <c r="AT64" s="5"/>
      <c r="AU64" s="5"/>
      <c r="AV64" s="5">
        <v>20</v>
      </c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>
        <v>50</v>
      </c>
      <c r="BH64" s="5"/>
      <c r="BI64" s="5"/>
      <c r="BJ64" s="5"/>
      <c r="BK64" s="58">
        <f t="shared" si="3"/>
        <v>90</v>
      </c>
    </row>
    <row r="65" spans="1:63" s="2" customFormat="1" ht="15" customHeight="1" x14ac:dyDescent="0.25">
      <c r="A65" s="8" t="s">
        <v>56</v>
      </c>
      <c r="B65" s="10">
        <v>100966</v>
      </c>
      <c r="C65" s="17" t="s">
        <v>54</v>
      </c>
      <c r="D65" s="27">
        <v>6</v>
      </c>
      <c r="E65" s="27" t="s">
        <v>14</v>
      </c>
      <c r="F65" s="28" t="s">
        <v>12</v>
      </c>
      <c r="G65" s="12"/>
      <c r="H65" s="7">
        <v>2</v>
      </c>
      <c r="I65" s="7"/>
      <c r="J65" s="7"/>
      <c r="K65" s="7"/>
      <c r="L65" s="7"/>
      <c r="M65" s="19"/>
      <c r="N65" s="19"/>
      <c r="O65" s="7"/>
      <c r="P65" s="7"/>
      <c r="Q65" s="7"/>
      <c r="R65" s="7">
        <v>10</v>
      </c>
      <c r="S65" s="7"/>
      <c r="T65" s="7"/>
      <c r="U65" s="7">
        <v>28</v>
      </c>
      <c r="V65" s="7"/>
      <c r="W65" s="7"/>
      <c r="X65" s="7"/>
      <c r="Y65" s="7"/>
      <c r="Z65" s="7"/>
      <c r="AA65" s="7"/>
      <c r="AB65" s="7"/>
      <c r="AC65" s="7"/>
      <c r="AD65" s="7"/>
      <c r="AE65" s="7">
        <v>4</v>
      </c>
      <c r="AF65" s="7">
        <v>4</v>
      </c>
      <c r="AG65" s="7">
        <v>12</v>
      </c>
      <c r="AH65" s="7"/>
      <c r="AI65" s="7"/>
      <c r="AJ65" s="7"/>
      <c r="AK65" s="7"/>
      <c r="AL65" s="5">
        <f t="shared" si="4"/>
        <v>60</v>
      </c>
      <c r="AM65" s="52"/>
      <c r="AN65" s="5">
        <v>25</v>
      </c>
      <c r="AO65" s="5"/>
      <c r="AP65" s="5">
        <v>10</v>
      </c>
      <c r="AQ65" s="5"/>
      <c r="AR65" s="5">
        <v>15</v>
      </c>
      <c r="AS65" s="5"/>
      <c r="AT65" s="5"/>
      <c r="AU65" s="5"/>
      <c r="AV65" s="5">
        <v>15</v>
      </c>
      <c r="AW65" s="5"/>
      <c r="AX65" s="5"/>
      <c r="AY65" s="5"/>
      <c r="AZ65" s="5"/>
      <c r="BA65" s="5"/>
      <c r="BB65" s="5"/>
      <c r="BC65" s="5"/>
      <c r="BD65" s="5"/>
      <c r="BE65" s="5"/>
      <c r="BF65" s="5">
        <v>25</v>
      </c>
      <c r="BG65" s="5"/>
      <c r="BH65" s="5"/>
      <c r="BI65" s="5"/>
      <c r="BJ65" s="5"/>
      <c r="BK65" s="58">
        <f t="shared" si="3"/>
        <v>90</v>
      </c>
    </row>
    <row r="66" spans="1:63" s="2" customFormat="1" ht="15" customHeight="1" x14ac:dyDescent="0.25">
      <c r="A66" s="8" t="s">
        <v>56</v>
      </c>
      <c r="B66" s="10">
        <v>100969</v>
      </c>
      <c r="C66" s="17" t="s">
        <v>55</v>
      </c>
      <c r="D66" s="27">
        <v>6</v>
      </c>
      <c r="E66" s="27" t="s">
        <v>14</v>
      </c>
      <c r="F66" s="28" t="s">
        <v>12</v>
      </c>
      <c r="G66" s="12"/>
      <c r="H66" s="5">
        <v>2</v>
      </c>
      <c r="I66" s="5"/>
      <c r="J66" s="5"/>
      <c r="K66" s="5"/>
      <c r="L66" s="5"/>
      <c r="M66" s="19"/>
      <c r="N66" s="19"/>
      <c r="O66" s="5"/>
      <c r="P66" s="5"/>
      <c r="Q66" s="5"/>
      <c r="R66" s="5">
        <v>24</v>
      </c>
      <c r="S66" s="5"/>
      <c r="T66" s="5"/>
      <c r="U66" s="5">
        <v>30</v>
      </c>
      <c r="V66" s="5"/>
      <c r="W66" s="5"/>
      <c r="X66" s="5"/>
      <c r="Y66" s="5"/>
      <c r="Z66" s="5"/>
      <c r="AA66" s="5"/>
      <c r="AB66" s="5"/>
      <c r="AC66" s="5"/>
      <c r="AD66" s="5"/>
      <c r="AE66" s="5">
        <v>4</v>
      </c>
      <c r="AF66" s="5"/>
      <c r="AG66" s="5"/>
      <c r="AH66" s="5"/>
      <c r="AI66" s="5"/>
      <c r="AJ66" s="5"/>
      <c r="AK66" s="5"/>
      <c r="AL66" s="5">
        <f t="shared" si="4"/>
        <v>60</v>
      </c>
      <c r="AM66" s="52"/>
      <c r="AN66" s="5">
        <v>4</v>
      </c>
      <c r="AO66" s="5"/>
      <c r="AP66" s="5">
        <v>4</v>
      </c>
      <c r="AQ66" s="5"/>
      <c r="AR66" s="5"/>
      <c r="AS66" s="5"/>
      <c r="AT66" s="5"/>
      <c r="AU66" s="5"/>
      <c r="AV66" s="5">
        <v>40</v>
      </c>
      <c r="AW66" s="5"/>
      <c r="AX66" s="5"/>
      <c r="AY66" s="5"/>
      <c r="AZ66" s="5"/>
      <c r="BA66" s="5"/>
      <c r="BB66" s="5"/>
      <c r="BC66" s="5"/>
      <c r="BD66" s="5"/>
      <c r="BE66" s="5">
        <v>40</v>
      </c>
      <c r="BF66" s="5"/>
      <c r="BG66" s="5"/>
      <c r="BH66" s="5"/>
      <c r="BI66" s="5">
        <v>2</v>
      </c>
      <c r="BJ66" s="5"/>
      <c r="BK66" s="58">
        <f t="shared" si="3"/>
        <v>90</v>
      </c>
    </row>
    <row r="67" spans="1:63" s="2" customFormat="1" ht="15" customHeight="1" x14ac:dyDescent="0.25">
      <c r="A67" s="8" t="s">
        <v>56</v>
      </c>
      <c r="B67" s="10">
        <v>100983</v>
      </c>
      <c r="C67" s="17" t="s">
        <v>65</v>
      </c>
      <c r="D67" s="43">
        <v>6</v>
      </c>
      <c r="E67" s="27" t="s">
        <v>14</v>
      </c>
      <c r="F67" s="28" t="s">
        <v>11</v>
      </c>
      <c r="G67" s="12"/>
      <c r="H67" s="7">
        <v>2</v>
      </c>
      <c r="I67" s="7"/>
      <c r="J67" s="7"/>
      <c r="K67" s="7"/>
      <c r="L67" s="7"/>
      <c r="M67" s="5"/>
      <c r="N67" s="5"/>
      <c r="O67" s="7"/>
      <c r="P67" s="7"/>
      <c r="Q67" s="7"/>
      <c r="R67" s="7">
        <v>12</v>
      </c>
      <c r="S67" s="7"/>
      <c r="T67" s="7">
        <v>12</v>
      </c>
      <c r="U67" s="7">
        <v>30</v>
      </c>
      <c r="V67" s="7"/>
      <c r="W67" s="7"/>
      <c r="X67" s="7"/>
      <c r="Y67" s="7"/>
      <c r="Z67" s="7"/>
      <c r="AA67" s="7"/>
      <c r="AB67" s="7"/>
      <c r="AC67" s="7"/>
      <c r="AD67" s="7"/>
      <c r="AE67" s="7">
        <v>4</v>
      </c>
      <c r="AF67" s="7"/>
      <c r="AG67" s="7"/>
      <c r="AH67" s="7"/>
      <c r="AI67" s="7"/>
      <c r="AJ67" s="7"/>
      <c r="AK67" s="7"/>
      <c r="AL67" s="5">
        <f t="shared" si="4"/>
        <v>60</v>
      </c>
      <c r="AM67" s="52"/>
      <c r="AN67" s="5"/>
      <c r="AO67" s="5"/>
      <c r="AP67" s="5"/>
      <c r="AQ67" s="5"/>
      <c r="AR67" s="5">
        <v>40</v>
      </c>
      <c r="AS67" s="5"/>
      <c r="AT67" s="5"/>
      <c r="AU67" s="5"/>
      <c r="AV67" s="5">
        <v>50</v>
      </c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8">
        <f t="shared" si="3"/>
        <v>90</v>
      </c>
    </row>
    <row r="68" spans="1:63" s="2" customFormat="1" ht="15" customHeight="1" x14ac:dyDescent="0.25">
      <c r="A68" s="8" t="s">
        <v>56</v>
      </c>
      <c r="B68" s="10">
        <v>100985</v>
      </c>
      <c r="C68" s="17" t="s">
        <v>66</v>
      </c>
      <c r="D68" s="43">
        <v>6</v>
      </c>
      <c r="E68" s="27" t="s">
        <v>14</v>
      </c>
      <c r="F68" s="28" t="s">
        <v>11</v>
      </c>
      <c r="G68" s="12"/>
      <c r="H68" s="7">
        <v>2</v>
      </c>
      <c r="I68" s="7"/>
      <c r="J68" s="7"/>
      <c r="K68" s="7"/>
      <c r="L68" s="7"/>
      <c r="M68" s="5"/>
      <c r="N68" s="5"/>
      <c r="O68" s="7"/>
      <c r="P68" s="7"/>
      <c r="Q68" s="7"/>
      <c r="R68" s="7"/>
      <c r="S68" s="7"/>
      <c r="T68" s="7"/>
      <c r="U68" s="7">
        <v>37</v>
      </c>
      <c r="V68" s="7"/>
      <c r="W68" s="7"/>
      <c r="X68" s="7"/>
      <c r="Y68" s="7"/>
      <c r="Z68" s="7"/>
      <c r="AA68" s="7"/>
      <c r="AB68" s="7"/>
      <c r="AC68" s="7"/>
      <c r="AD68" s="7"/>
      <c r="AE68" s="7">
        <v>11</v>
      </c>
      <c r="AF68" s="7"/>
      <c r="AG68" s="7">
        <v>10</v>
      </c>
      <c r="AH68" s="7"/>
      <c r="AI68" s="7"/>
      <c r="AJ68" s="7"/>
      <c r="AK68" s="7"/>
      <c r="AL68" s="5">
        <f t="shared" si="4"/>
        <v>60</v>
      </c>
      <c r="AM68" s="52"/>
      <c r="AN68" s="5">
        <v>10</v>
      </c>
      <c r="AO68" s="5"/>
      <c r="AP68" s="5"/>
      <c r="AQ68" s="5"/>
      <c r="AR68" s="5">
        <v>20</v>
      </c>
      <c r="AS68" s="5"/>
      <c r="AT68" s="5"/>
      <c r="AU68" s="5"/>
      <c r="AV68" s="5">
        <v>60</v>
      </c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8">
        <f t="shared" si="3"/>
        <v>90</v>
      </c>
    </row>
    <row r="69" spans="1:63" s="92" customFormat="1" ht="15" customHeight="1" x14ac:dyDescent="0.25">
      <c r="A69" s="8" t="s">
        <v>56</v>
      </c>
      <c r="B69" s="10">
        <v>100988</v>
      </c>
      <c r="C69" s="17" t="s">
        <v>67</v>
      </c>
      <c r="D69" s="43">
        <v>6</v>
      </c>
      <c r="E69" s="27" t="s">
        <v>14</v>
      </c>
      <c r="F69" s="28" t="s">
        <v>11</v>
      </c>
      <c r="G69" s="36"/>
      <c r="H69" s="5">
        <v>3</v>
      </c>
      <c r="I69" s="5"/>
      <c r="J69" s="5"/>
      <c r="K69" s="5">
        <v>3</v>
      </c>
      <c r="L69" s="5"/>
      <c r="M69" s="5"/>
      <c r="N69" s="5"/>
      <c r="O69" s="5">
        <v>13</v>
      </c>
      <c r="P69" s="5"/>
      <c r="Q69" s="5"/>
      <c r="R69" s="5">
        <v>3</v>
      </c>
      <c r="S69" s="5">
        <v>6</v>
      </c>
      <c r="T69" s="5"/>
      <c r="U69" s="5">
        <v>19</v>
      </c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>
        <v>3</v>
      </c>
      <c r="AG69" s="5"/>
      <c r="AH69" s="5">
        <v>10</v>
      </c>
      <c r="AI69" s="5"/>
      <c r="AJ69" s="5"/>
      <c r="AK69" s="5"/>
      <c r="AL69" s="5">
        <f t="shared" si="4"/>
        <v>60</v>
      </c>
      <c r="AM69" s="52"/>
      <c r="AN69" s="5"/>
      <c r="AO69" s="5"/>
      <c r="AP69" s="5"/>
      <c r="AQ69" s="5"/>
      <c r="AR69" s="5">
        <v>45</v>
      </c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>
        <v>45</v>
      </c>
      <c r="BG69" s="5"/>
      <c r="BH69" s="5"/>
      <c r="BI69" s="5"/>
      <c r="BJ69" s="5"/>
      <c r="BK69" s="58">
        <f t="shared" si="3"/>
        <v>90</v>
      </c>
    </row>
    <row r="70" spans="1:63" s="2" customFormat="1" ht="15" customHeight="1" x14ac:dyDescent="0.25">
      <c r="A70" s="8" t="s">
        <v>56</v>
      </c>
      <c r="B70" s="10">
        <v>100979</v>
      </c>
      <c r="C70" s="17" t="s">
        <v>68</v>
      </c>
      <c r="D70" s="43">
        <v>6</v>
      </c>
      <c r="E70" s="27" t="s">
        <v>14</v>
      </c>
      <c r="F70" s="28" t="s">
        <v>12</v>
      </c>
      <c r="G70" s="12"/>
      <c r="H70" s="7">
        <v>6</v>
      </c>
      <c r="I70" s="7"/>
      <c r="J70" s="7"/>
      <c r="K70" s="7"/>
      <c r="L70" s="7"/>
      <c r="M70" s="5"/>
      <c r="N70" s="5"/>
      <c r="O70" s="7"/>
      <c r="P70" s="7"/>
      <c r="Q70" s="7"/>
      <c r="R70" s="7"/>
      <c r="S70" s="7"/>
      <c r="T70" s="7">
        <v>4</v>
      </c>
      <c r="U70" s="7">
        <v>40</v>
      </c>
      <c r="V70" s="7"/>
      <c r="W70" s="7"/>
      <c r="X70" s="7"/>
      <c r="Y70" s="7"/>
      <c r="Z70" s="7"/>
      <c r="AA70" s="7"/>
      <c r="AB70" s="7"/>
      <c r="AC70" s="7"/>
      <c r="AD70" s="7"/>
      <c r="AE70" s="7">
        <v>6</v>
      </c>
      <c r="AF70" s="7">
        <v>4</v>
      </c>
      <c r="AG70" s="7"/>
      <c r="AH70" s="7"/>
      <c r="AI70" s="7"/>
      <c r="AJ70" s="7"/>
      <c r="AK70" s="7"/>
      <c r="AL70" s="5">
        <f t="shared" si="4"/>
        <v>60</v>
      </c>
      <c r="AM70" s="52"/>
      <c r="AN70" s="5">
        <v>6</v>
      </c>
      <c r="AO70" s="5"/>
      <c r="AP70" s="5"/>
      <c r="AQ70" s="5"/>
      <c r="AR70" s="5">
        <v>30</v>
      </c>
      <c r="AS70" s="5"/>
      <c r="AT70" s="5"/>
      <c r="AU70" s="5"/>
      <c r="AV70" s="5">
        <v>54</v>
      </c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8">
        <f t="shared" si="3"/>
        <v>90</v>
      </c>
    </row>
    <row r="71" spans="1:63" s="2" customFormat="1" ht="15" customHeight="1" x14ac:dyDescent="0.25">
      <c r="A71" s="8" t="s">
        <v>56</v>
      </c>
      <c r="B71" s="10">
        <v>100982</v>
      </c>
      <c r="C71" s="17" t="s">
        <v>69</v>
      </c>
      <c r="D71" s="43">
        <v>6</v>
      </c>
      <c r="E71" s="27" t="s">
        <v>14</v>
      </c>
      <c r="F71" s="28" t="s">
        <v>12</v>
      </c>
      <c r="G71" s="12">
        <v>5</v>
      </c>
      <c r="H71" s="5">
        <v>5</v>
      </c>
      <c r="I71" s="5">
        <v>2</v>
      </c>
      <c r="J71" s="5">
        <v>5</v>
      </c>
      <c r="K71" s="5">
        <v>5</v>
      </c>
      <c r="L71" s="5"/>
      <c r="M71" s="5"/>
      <c r="N71" s="5"/>
      <c r="O71" s="5">
        <v>5</v>
      </c>
      <c r="P71" s="5"/>
      <c r="Q71" s="5"/>
      <c r="R71" s="5">
        <v>2</v>
      </c>
      <c r="S71" s="5"/>
      <c r="T71" s="5"/>
      <c r="U71" s="5">
        <v>15</v>
      </c>
      <c r="V71" s="5"/>
      <c r="W71" s="5"/>
      <c r="X71" s="5"/>
      <c r="Y71" s="5"/>
      <c r="Z71" s="5"/>
      <c r="AA71" s="5"/>
      <c r="AB71" s="5"/>
      <c r="AC71" s="5"/>
      <c r="AD71" s="5"/>
      <c r="AE71" s="5">
        <v>10</v>
      </c>
      <c r="AF71" s="5"/>
      <c r="AG71" s="5"/>
      <c r="AH71" s="5">
        <v>2</v>
      </c>
      <c r="AI71" s="5">
        <v>4</v>
      </c>
      <c r="AJ71" s="5"/>
      <c r="AK71" s="5"/>
      <c r="AL71" s="5">
        <f t="shared" si="4"/>
        <v>60</v>
      </c>
      <c r="AM71" s="52"/>
      <c r="AN71" s="5">
        <v>50</v>
      </c>
      <c r="AO71" s="5"/>
      <c r="AP71" s="5">
        <v>20</v>
      </c>
      <c r="AQ71" s="5"/>
      <c r="AR71" s="5"/>
      <c r="AS71" s="5"/>
      <c r="AT71" s="5"/>
      <c r="AU71" s="5"/>
      <c r="AV71" s="5">
        <v>20</v>
      </c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8">
        <f t="shared" si="3"/>
        <v>90</v>
      </c>
    </row>
    <row r="72" spans="1:63" s="2" customFormat="1" ht="15" customHeight="1" x14ac:dyDescent="0.25">
      <c r="A72" s="8" t="s">
        <v>56</v>
      </c>
      <c r="B72" s="10">
        <v>100985</v>
      </c>
      <c r="C72" s="17" t="s">
        <v>66</v>
      </c>
      <c r="D72" s="43">
        <v>6</v>
      </c>
      <c r="E72" s="27" t="s">
        <v>14</v>
      </c>
      <c r="F72" s="28" t="s">
        <v>11</v>
      </c>
      <c r="G72" s="12"/>
      <c r="H72" s="7">
        <v>2</v>
      </c>
      <c r="I72" s="7"/>
      <c r="J72" s="7"/>
      <c r="K72" s="7"/>
      <c r="L72" s="7"/>
      <c r="M72" s="5"/>
      <c r="N72" s="5"/>
      <c r="O72" s="7"/>
      <c r="P72" s="7"/>
      <c r="Q72" s="7"/>
      <c r="R72" s="7"/>
      <c r="S72" s="7"/>
      <c r="T72" s="7"/>
      <c r="U72" s="7">
        <v>37</v>
      </c>
      <c r="V72" s="7"/>
      <c r="W72" s="7"/>
      <c r="X72" s="7"/>
      <c r="Y72" s="7"/>
      <c r="Z72" s="7"/>
      <c r="AA72" s="7"/>
      <c r="AB72" s="7"/>
      <c r="AC72" s="7"/>
      <c r="AD72" s="7"/>
      <c r="AE72" s="7">
        <v>11</v>
      </c>
      <c r="AF72" s="7"/>
      <c r="AG72" s="7">
        <v>10</v>
      </c>
      <c r="AH72" s="7"/>
      <c r="AI72" s="7"/>
      <c r="AJ72" s="7"/>
      <c r="AK72" s="7"/>
      <c r="AL72" s="5">
        <f t="shared" si="4"/>
        <v>60</v>
      </c>
      <c r="AM72" s="52"/>
      <c r="AN72" s="5">
        <v>10</v>
      </c>
      <c r="AO72" s="5"/>
      <c r="AP72" s="5"/>
      <c r="AQ72" s="5"/>
      <c r="AR72" s="5">
        <v>20</v>
      </c>
      <c r="AS72" s="5"/>
      <c r="AT72" s="5"/>
      <c r="AU72" s="5"/>
      <c r="AV72" s="5">
        <v>60</v>
      </c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8">
        <f t="shared" si="3"/>
        <v>90</v>
      </c>
    </row>
    <row r="73" spans="1:63" s="2" customFormat="1" ht="15" customHeight="1" x14ac:dyDescent="0.25">
      <c r="A73" s="8" t="s">
        <v>56</v>
      </c>
      <c r="B73" s="10">
        <v>100997</v>
      </c>
      <c r="C73" s="17" t="s">
        <v>77</v>
      </c>
      <c r="D73" s="43">
        <v>6</v>
      </c>
      <c r="E73" s="27" t="s">
        <v>14</v>
      </c>
      <c r="F73" s="28" t="s">
        <v>11</v>
      </c>
      <c r="G73" s="12"/>
      <c r="H73" s="7">
        <v>4</v>
      </c>
      <c r="I73" s="7"/>
      <c r="J73" s="7"/>
      <c r="K73" s="7"/>
      <c r="L73" s="7"/>
      <c r="M73" s="5"/>
      <c r="N73" s="5"/>
      <c r="O73" s="7"/>
      <c r="P73" s="7"/>
      <c r="Q73" s="7"/>
      <c r="R73" s="7"/>
      <c r="S73" s="7"/>
      <c r="T73" s="7">
        <v>10</v>
      </c>
      <c r="U73" s="7">
        <v>46</v>
      </c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5">
        <f t="shared" si="4"/>
        <v>60</v>
      </c>
      <c r="AM73" s="52"/>
      <c r="AN73" s="5"/>
      <c r="AO73" s="5"/>
      <c r="AP73" s="5">
        <v>4</v>
      </c>
      <c r="AQ73" s="5"/>
      <c r="AR73" s="5"/>
      <c r="AS73" s="5"/>
      <c r="AT73" s="5"/>
      <c r="AU73" s="5"/>
      <c r="AV73" s="5">
        <v>67</v>
      </c>
      <c r="AW73" s="5"/>
      <c r="AX73" s="5"/>
      <c r="AY73" s="5"/>
      <c r="AZ73" s="5"/>
      <c r="BA73" s="5"/>
      <c r="BB73" s="5"/>
      <c r="BC73" s="5"/>
      <c r="BD73" s="5"/>
      <c r="BE73" s="5"/>
      <c r="BF73" s="5">
        <v>19</v>
      </c>
      <c r="BG73" s="5"/>
      <c r="BH73" s="5"/>
      <c r="BI73" s="5"/>
      <c r="BJ73" s="5"/>
      <c r="BK73" s="58">
        <f t="shared" ref="BK73:BK104" si="5">SUM(AM73:BJ73)</f>
        <v>90</v>
      </c>
    </row>
    <row r="74" spans="1:63" s="2" customFormat="1" ht="15" customHeight="1" x14ac:dyDescent="0.25">
      <c r="A74" s="8" t="s">
        <v>56</v>
      </c>
      <c r="B74" s="10">
        <v>100999</v>
      </c>
      <c r="C74" s="17" t="s">
        <v>78</v>
      </c>
      <c r="D74" s="43">
        <v>6</v>
      </c>
      <c r="E74" s="27" t="s">
        <v>14</v>
      </c>
      <c r="F74" s="28" t="s">
        <v>12</v>
      </c>
      <c r="G74" s="12"/>
      <c r="H74" s="7">
        <v>2</v>
      </c>
      <c r="I74" s="7"/>
      <c r="J74" s="7"/>
      <c r="K74" s="7">
        <v>8</v>
      </c>
      <c r="L74" s="7"/>
      <c r="M74" s="5"/>
      <c r="N74" s="5"/>
      <c r="O74" s="7"/>
      <c r="P74" s="7"/>
      <c r="Q74" s="7"/>
      <c r="R74" s="7"/>
      <c r="S74" s="7"/>
      <c r="T74" s="7"/>
      <c r="U74" s="7">
        <v>40</v>
      </c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>
        <v>10</v>
      </c>
      <c r="AJ74" s="7"/>
      <c r="AK74" s="7"/>
      <c r="AL74" s="5">
        <f t="shared" si="4"/>
        <v>60</v>
      </c>
      <c r="AM74" s="52"/>
      <c r="AN74" s="5">
        <v>20</v>
      </c>
      <c r="AO74" s="5"/>
      <c r="AP74" s="5">
        <v>25</v>
      </c>
      <c r="AQ74" s="5"/>
      <c r="AR74" s="5"/>
      <c r="AS74" s="5"/>
      <c r="AT74" s="5"/>
      <c r="AU74" s="5"/>
      <c r="AV74" s="5">
        <v>45</v>
      </c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8">
        <f t="shared" si="5"/>
        <v>90</v>
      </c>
    </row>
    <row r="75" spans="1:63" s="2" customFormat="1" ht="15" customHeight="1" x14ac:dyDescent="0.25">
      <c r="A75" s="8" t="s">
        <v>56</v>
      </c>
      <c r="B75" s="10">
        <v>101000</v>
      </c>
      <c r="C75" s="17" t="s">
        <v>79</v>
      </c>
      <c r="D75" s="43">
        <v>6</v>
      </c>
      <c r="E75" s="27" t="s">
        <v>14</v>
      </c>
      <c r="F75" s="28" t="s">
        <v>12</v>
      </c>
      <c r="G75" s="12"/>
      <c r="H75" s="7">
        <v>6</v>
      </c>
      <c r="I75" s="7"/>
      <c r="J75" s="7"/>
      <c r="K75" s="7"/>
      <c r="L75" s="7"/>
      <c r="M75" s="5"/>
      <c r="N75" s="5"/>
      <c r="O75" s="7"/>
      <c r="P75" s="7"/>
      <c r="Q75" s="7"/>
      <c r="R75" s="7"/>
      <c r="S75" s="7"/>
      <c r="T75" s="7"/>
      <c r="U75" s="7">
        <v>10</v>
      </c>
      <c r="V75" s="7"/>
      <c r="W75" s="7"/>
      <c r="X75" s="7"/>
      <c r="Y75" s="7"/>
      <c r="Z75" s="7"/>
      <c r="AA75" s="7"/>
      <c r="AB75" s="7"/>
      <c r="AC75" s="7"/>
      <c r="AD75" s="7"/>
      <c r="AE75" s="7">
        <v>32</v>
      </c>
      <c r="AF75" s="7">
        <v>12</v>
      </c>
      <c r="AG75" s="7"/>
      <c r="AH75" s="7"/>
      <c r="AI75" s="7"/>
      <c r="AJ75" s="7"/>
      <c r="AK75" s="7"/>
      <c r="AL75" s="5">
        <f t="shared" si="4"/>
        <v>60</v>
      </c>
      <c r="AM75" s="52"/>
      <c r="AN75" s="5">
        <v>20</v>
      </c>
      <c r="AO75" s="5"/>
      <c r="AP75" s="5">
        <v>20</v>
      </c>
      <c r="AQ75" s="5"/>
      <c r="AR75" s="5"/>
      <c r="AS75" s="5"/>
      <c r="AT75" s="5"/>
      <c r="AU75" s="5"/>
      <c r="AV75" s="5">
        <v>50</v>
      </c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8">
        <f t="shared" si="5"/>
        <v>90</v>
      </c>
    </row>
    <row r="76" spans="1:63" s="2" customFormat="1" ht="15" customHeight="1" x14ac:dyDescent="0.25">
      <c r="A76" s="8" t="s">
        <v>56</v>
      </c>
      <c r="B76" s="10">
        <v>100996</v>
      </c>
      <c r="C76" s="17" t="s">
        <v>80</v>
      </c>
      <c r="D76" s="43">
        <v>6</v>
      </c>
      <c r="E76" s="27" t="s">
        <v>14</v>
      </c>
      <c r="F76" s="28" t="s">
        <v>12</v>
      </c>
      <c r="G76" s="12"/>
      <c r="H76" s="5">
        <v>2</v>
      </c>
      <c r="I76" s="5"/>
      <c r="J76" s="5"/>
      <c r="K76" s="5"/>
      <c r="L76" s="5"/>
      <c r="M76" s="5"/>
      <c r="N76" s="5"/>
      <c r="O76" s="5"/>
      <c r="P76" s="5"/>
      <c r="Q76" s="5"/>
      <c r="R76" s="5">
        <v>7</v>
      </c>
      <c r="S76" s="5"/>
      <c r="T76" s="5">
        <v>5</v>
      </c>
      <c r="U76" s="5">
        <v>32</v>
      </c>
      <c r="V76" s="5"/>
      <c r="W76" s="5"/>
      <c r="X76" s="5"/>
      <c r="Y76" s="5"/>
      <c r="Z76" s="5"/>
      <c r="AA76" s="5">
        <v>10</v>
      </c>
      <c r="AB76" s="5"/>
      <c r="AC76" s="5"/>
      <c r="AD76" s="5"/>
      <c r="AE76" s="5"/>
      <c r="AF76" s="5"/>
      <c r="AG76" s="5"/>
      <c r="AH76" s="5">
        <v>2</v>
      </c>
      <c r="AI76" s="5">
        <v>2</v>
      </c>
      <c r="AJ76" s="5"/>
      <c r="AK76" s="5"/>
      <c r="AL76" s="5">
        <f t="shared" si="4"/>
        <v>60</v>
      </c>
      <c r="AM76" s="52"/>
      <c r="AN76" s="5">
        <v>5</v>
      </c>
      <c r="AO76" s="5"/>
      <c r="AP76" s="5">
        <v>10</v>
      </c>
      <c r="AQ76" s="5"/>
      <c r="AR76" s="5">
        <v>10</v>
      </c>
      <c r="AS76" s="5"/>
      <c r="AT76" s="5"/>
      <c r="AU76" s="5"/>
      <c r="AV76" s="5">
        <v>40</v>
      </c>
      <c r="AW76" s="5"/>
      <c r="AX76" s="5"/>
      <c r="AY76" s="5"/>
      <c r="AZ76" s="5"/>
      <c r="BA76" s="5">
        <v>20</v>
      </c>
      <c r="BB76" s="5"/>
      <c r="BC76" s="5"/>
      <c r="BD76" s="5"/>
      <c r="BE76" s="5"/>
      <c r="BF76" s="5">
        <v>5</v>
      </c>
      <c r="BG76" s="5"/>
      <c r="BH76" s="5"/>
      <c r="BI76" s="5"/>
      <c r="BJ76" s="5"/>
      <c r="BK76" s="58">
        <f t="shared" si="5"/>
        <v>90</v>
      </c>
    </row>
    <row r="77" spans="1:63" s="2" customFormat="1" ht="15" customHeight="1" x14ac:dyDescent="0.25">
      <c r="A77" s="8" t="s">
        <v>56</v>
      </c>
      <c r="B77" s="10">
        <v>101003</v>
      </c>
      <c r="C77" s="17" t="s">
        <v>88</v>
      </c>
      <c r="D77" s="43">
        <v>6</v>
      </c>
      <c r="E77" s="27" t="s">
        <v>14</v>
      </c>
      <c r="F77" s="28" t="s">
        <v>11</v>
      </c>
      <c r="G77" s="12"/>
      <c r="H77" s="7"/>
      <c r="I77" s="7"/>
      <c r="J77" s="7"/>
      <c r="K77" s="7"/>
      <c r="L77" s="7"/>
      <c r="M77" s="7">
        <v>2</v>
      </c>
      <c r="N77" s="7">
        <v>1</v>
      </c>
      <c r="O77" s="7"/>
      <c r="P77" s="7"/>
      <c r="Q77" s="7"/>
      <c r="R77" s="7"/>
      <c r="S77" s="7"/>
      <c r="T77" s="7"/>
      <c r="U77" s="7">
        <v>43</v>
      </c>
      <c r="V77" s="7"/>
      <c r="W77" s="7"/>
      <c r="X77" s="7"/>
      <c r="Y77" s="7"/>
      <c r="Z77" s="7"/>
      <c r="AA77" s="7"/>
      <c r="AB77" s="7"/>
      <c r="AC77" s="7"/>
      <c r="AD77" s="7"/>
      <c r="AE77" s="7">
        <v>4</v>
      </c>
      <c r="AF77" s="7"/>
      <c r="AG77" s="7"/>
      <c r="AH77" s="7">
        <v>10</v>
      </c>
      <c r="AI77" s="7"/>
      <c r="AJ77" s="7"/>
      <c r="AK77" s="7"/>
      <c r="AL77" s="5">
        <f t="shared" si="4"/>
        <v>60</v>
      </c>
      <c r="AM77" s="52"/>
      <c r="AN77" s="5">
        <v>24</v>
      </c>
      <c r="AO77" s="5"/>
      <c r="AP77" s="5">
        <v>1</v>
      </c>
      <c r="AQ77" s="5"/>
      <c r="AR77" s="5">
        <v>10</v>
      </c>
      <c r="AS77" s="5"/>
      <c r="AT77" s="5"/>
      <c r="AU77" s="5"/>
      <c r="AV77" s="5">
        <v>30</v>
      </c>
      <c r="AW77" s="5"/>
      <c r="AX77" s="5"/>
      <c r="AY77" s="5"/>
      <c r="AZ77" s="5"/>
      <c r="BA77" s="5"/>
      <c r="BB77" s="5"/>
      <c r="BC77" s="5"/>
      <c r="BD77" s="5"/>
      <c r="BE77" s="5"/>
      <c r="BF77" s="5">
        <v>25</v>
      </c>
      <c r="BG77" s="5"/>
      <c r="BH77" s="5"/>
      <c r="BI77" s="5"/>
      <c r="BJ77" s="5"/>
      <c r="BK77" s="58">
        <f t="shared" si="5"/>
        <v>90</v>
      </c>
    </row>
    <row r="78" spans="1:63" s="2" customFormat="1" ht="15" customHeight="1" x14ac:dyDescent="0.25">
      <c r="A78" s="8" t="s">
        <v>56</v>
      </c>
      <c r="B78" s="10">
        <v>101010</v>
      </c>
      <c r="C78" s="17" t="s">
        <v>89</v>
      </c>
      <c r="D78" s="43">
        <v>6</v>
      </c>
      <c r="E78" s="27" t="s">
        <v>14</v>
      </c>
      <c r="F78" s="28" t="s">
        <v>11</v>
      </c>
      <c r="G78" s="12"/>
      <c r="H78" s="7">
        <v>4</v>
      </c>
      <c r="I78" s="7"/>
      <c r="J78" s="7"/>
      <c r="K78" s="7"/>
      <c r="L78" s="7"/>
      <c r="M78" s="7"/>
      <c r="N78" s="7"/>
      <c r="O78" s="7"/>
      <c r="P78" s="7"/>
      <c r="Q78" s="7"/>
      <c r="R78" s="7">
        <v>28</v>
      </c>
      <c r="S78" s="7"/>
      <c r="T78" s="7"/>
      <c r="U78" s="7">
        <v>24</v>
      </c>
      <c r="V78" s="7"/>
      <c r="W78" s="7"/>
      <c r="X78" s="7"/>
      <c r="Y78" s="7"/>
      <c r="Z78" s="7"/>
      <c r="AA78" s="7"/>
      <c r="AB78" s="7"/>
      <c r="AC78" s="7"/>
      <c r="AD78" s="7"/>
      <c r="AE78" s="7">
        <v>4</v>
      </c>
      <c r="AF78" s="7"/>
      <c r="AG78" s="7"/>
      <c r="AH78" s="7"/>
      <c r="AI78" s="7"/>
      <c r="AJ78" s="7"/>
      <c r="AK78" s="7"/>
      <c r="AL78" s="5">
        <f t="shared" si="4"/>
        <v>60</v>
      </c>
      <c r="AM78" s="52"/>
      <c r="AN78" s="5"/>
      <c r="AO78" s="5"/>
      <c r="AP78" s="5">
        <v>8</v>
      </c>
      <c r="AQ78" s="5"/>
      <c r="AR78" s="5">
        <v>15</v>
      </c>
      <c r="AS78" s="5"/>
      <c r="AT78" s="5"/>
      <c r="AU78" s="5"/>
      <c r="AV78" s="5">
        <v>20</v>
      </c>
      <c r="AW78" s="5"/>
      <c r="AX78" s="5"/>
      <c r="AY78" s="5"/>
      <c r="AZ78" s="5"/>
      <c r="BA78" s="5">
        <v>30</v>
      </c>
      <c r="BB78" s="5"/>
      <c r="BC78" s="5"/>
      <c r="BD78" s="5"/>
      <c r="BE78" s="5"/>
      <c r="BF78" s="5">
        <v>17</v>
      </c>
      <c r="BG78" s="5"/>
      <c r="BH78" s="5"/>
      <c r="BI78" s="5"/>
      <c r="BJ78" s="5"/>
      <c r="BK78" s="58">
        <f t="shared" si="5"/>
        <v>90</v>
      </c>
    </row>
    <row r="79" spans="1:63" s="2" customFormat="1" ht="15" customHeight="1" x14ac:dyDescent="0.25">
      <c r="A79" s="8" t="s">
        <v>56</v>
      </c>
      <c r="B79" s="10">
        <v>101008</v>
      </c>
      <c r="C79" s="17" t="s">
        <v>90</v>
      </c>
      <c r="D79" s="43">
        <v>6</v>
      </c>
      <c r="E79" s="27" t="s">
        <v>14</v>
      </c>
      <c r="F79" s="28" t="s">
        <v>11</v>
      </c>
      <c r="G79" s="36"/>
      <c r="H79" s="5">
        <v>2</v>
      </c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>
        <v>16</v>
      </c>
      <c r="U79" s="5">
        <v>34</v>
      </c>
      <c r="V79" s="5"/>
      <c r="W79" s="5"/>
      <c r="X79" s="5"/>
      <c r="Y79" s="5"/>
      <c r="Z79" s="5"/>
      <c r="AA79" s="5"/>
      <c r="AB79" s="5"/>
      <c r="AC79" s="5"/>
      <c r="AD79" s="5"/>
      <c r="AE79" s="5">
        <v>8</v>
      </c>
      <c r="AF79" s="5"/>
      <c r="AG79" s="5"/>
      <c r="AH79" s="5"/>
      <c r="AI79" s="5"/>
      <c r="AJ79" s="5"/>
      <c r="AK79" s="5"/>
      <c r="AL79" s="5">
        <f t="shared" si="4"/>
        <v>60</v>
      </c>
      <c r="AM79" s="52"/>
      <c r="AN79" s="5"/>
      <c r="AO79" s="5"/>
      <c r="AP79" s="5"/>
      <c r="AQ79" s="5"/>
      <c r="AR79" s="5">
        <v>20</v>
      </c>
      <c r="AS79" s="5"/>
      <c r="AT79" s="5"/>
      <c r="AU79" s="5"/>
      <c r="AV79" s="5">
        <v>40</v>
      </c>
      <c r="AW79" s="5"/>
      <c r="AX79" s="5"/>
      <c r="AY79" s="5"/>
      <c r="AZ79" s="5"/>
      <c r="BA79" s="5">
        <v>20</v>
      </c>
      <c r="BB79" s="5"/>
      <c r="BC79" s="5"/>
      <c r="BD79" s="5"/>
      <c r="BE79" s="5"/>
      <c r="BF79" s="5">
        <v>10</v>
      </c>
      <c r="BG79" s="5"/>
      <c r="BH79" s="5"/>
      <c r="BI79" s="5"/>
      <c r="BJ79" s="5"/>
      <c r="BK79" s="58">
        <f t="shared" si="5"/>
        <v>90</v>
      </c>
    </row>
    <row r="80" spans="1:63" s="2" customFormat="1" ht="15" customHeight="1" x14ac:dyDescent="0.25">
      <c r="A80" s="8" t="s">
        <v>56</v>
      </c>
      <c r="B80" s="10">
        <v>101002</v>
      </c>
      <c r="C80" s="17" t="s">
        <v>92</v>
      </c>
      <c r="D80" s="43">
        <v>6</v>
      </c>
      <c r="E80" s="27" t="s">
        <v>14</v>
      </c>
      <c r="F80" s="28" t="s">
        <v>12</v>
      </c>
      <c r="G80" s="36"/>
      <c r="H80" s="5">
        <v>2</v>
      </c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>
        <v>36</v>
      </c>
      <c r="V80" s="5"/>
      <c r="W80" s="5"/>
      <c r="X80" s="5"/>
      <c r="Y80" s="5"/>
      <c r="Z80" s="5"/>
      <c r="AA80" s="5"/>
      <c r="AB80" s="5"/>
      <c r="AC80" s="5"/>
      <c r="AD80" s="5"/>
      <c r="AE80" s="5">
        <v>4</v>
      </c>
      <c r="AF80" s="5"/>
      <c r="AG80" s="5">
        <v>18</v>
      </c>
      <c r="AH80" s="5"/>
      <c r="AI80" s="5"/>
      <c r="AJ80" s="5"/>
      <c r="AK80" s="5"/>
      <c r="AL80" s="5">
        <f t="shared" si="4"/>
        <v>60</v>
      </c>
      <c r="AM80" s="52"/>
      <c r="AN80" s="5">
        <v>10</v>
      </c>
      <c r="AO80" s="5"/>
      <c r="AP80" s="5"/>
      <c r="AQ80" s="5"/>
      <c r="AR80" s="5">
        <v>20</v>
      </c>
      <c r="AS80" s="5"/>
      <c r="AT80" s="5"/>
      <c r="AU80" s="5"/>
      <c r="AV80" s="5">
        <v>60</v>
      </c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8">
        <f t="shared" si="5"/>
        <v>90</v>
      </c>
    </row>
    <row r="81" spans="1:63" s="2" customFormat="1" ht="15" customHeight="1" thickBot="1" x14ac:dyDescent="0.3">
      <c r="A81" s="68" t="s">
        <v>56</v>
      </c>
      <c r="B81" s="69">
        <v>101012</v>
      </c>
      <c r="C81" s="70" t="s">
        <v>91</v>
      </c>
      <c r="D81" s="71">
        <v>6</v>
      </c>
      <c r="E81" s="72" t="s">
        <v>14</v>
      </c>
      <c r="F81" s="73" t="s">
        <v>12</v>
      </c>
      <c r="G81" s="74"/>
      <c r="H81" s="75">
        <v>4</v>
      </c>
      <c r="I81" s="75"/>
      <c r="J81" s="75"/>
      <c r="K81" s="75"/>
      <c r="L81" s="75"/>
      <c r="M81" s="75"/>
      <c r="N81" s="75"/>
      <c r="O81" s="75"/>
      <c r="P81" s="75"/>
      <c r="Q81" s="75"/>
      <c r="R81" s="75">
        <v>3</v>
      </c>
      <c r="S81" s="75"/>
      <c r="T81" s="75"/>
      <c r="U81" s="75">
        <v>30</v>
      </c>
      <c r="V81" s="75"/>
      <c r="W81" s="75"/>
      <c r="X81" s="75"/>
      <c r="Y81" s="75"/>
      <c r="Z81" s="75"/>
      <c r="AA81" s="75"/>
      <c r="AB81" s="75">
        <v>20</v>
      </c>
      <c r="AC81" s="75"/>
      <c r="AD81" s="75"/>
      <c r="AE81" s="75">
        <v>3</v>
      </c>
      <c r="AF81" s="75"/>
      <c r="AG81" s="75"/>
      <c r="AH81" s="75"/>
      <c r="AI81" s="75"/>
      <c r="AJ81" s="75"/>
      <c r="AK81" s="75"/>
      <c r="AL81" s="75">
        <f t="shared" si="4"/>
        <v>60</v>
      </c>
      <c r="AM81" s="76"/>
      <c r="AN81" s="75">
        <v>40</v>
      </c>
      <c r="AO81" s="75"/>
      <c r="AP81" s="75"/>
      <c r="AQ81" s="75"/>
      <c r="AR81" s="75"/>
      <c r="AS81" s="75"/>
      <c r="AT81" s="75"/>
      <c r="AU81" s="75"/>
      <c r="AV81" s="75">
        <v>30</v>
      </c>
      <c r="AW81" s="75"/>
      <c r="AX81" s="75"/>
      <c r="AY81" s="75"/>
      <c r="AZ81" s="75"/>
      <c r="BA81" s="75"/>
      <c r="BB81" s="75"/>
      <c r="BC81" s="75"/>
      <c r="BD81" s="75"/>
      <c r="BE81" s="75"/>
      <c r="BF81" s="75">
        <v>20</v>
      </c>
      <c r="BG81" s="75"/>
      <c r="BH81" s="75"/>
      <c r="BI81" s="75"/>
      <c r="BJ81" s="75"/>
      <c r="BK81" s="77">
        <f t="shared" si="5"/>
        <v>90</v>
      </c>
    </row>
    <row r="82" spans="1:63" s="2" customFormat="1" x14ac:dyDescent="0.25">
      <c r="E82" s="78" t="s">
        <v>147</v>
      </c>
      <c r="F82" s="79" t="s">
        <v>148</v>
      </c>
      <c r="G82" s="64">
        <f>SUM(G9:G17)</f>
        <v>0</v>
      </c>
      <c r="H82" s="64">
        <f t="shared" ref="H82:AM82" si="6">SUM(H9:H17)</f>
        <v>36</v>
      </c>
      <c r="I82" s="64">
        <f t="shared" si="6"/>
        <v>0</v>
      </c>
      <c r="J82" s="64">
        <f t="shared" si="6"/>
        <v>0</v>
      </c>
      <c r="K82" s="64">
        <f t="shared" si="6"/>
        <v>2</v>
      </c>
      <c r="L82" s="64">
        <f t="shared" si="6"/>
        <v>0</v>
      </c>
      <c r="M82" s="64">
        <f t="shared" si="6"/>
        <v>1</v>
      </c>
      <c r="N82" s="64">
        <f t="shared" si="6"/>
        <v>0</v>
      </c>
      <c r="O82" s="64">
        <f t="shared" si="6"/>
        <v>0</v>
      </c>
      <c r="P82" s="64">
        <f t="shared" si="6"/>
        <v>7</v>
      </c>
      <c r="Q82" s="64">
        <f t="shared" si="6"/>
        <v>0</v>
      </c>
      <c r="R82" s="64">
        <f t="shared" si="6"/>
        <v>51</v>
      </c>
      <c r="S82" s="64">
        <f t="shared" si="6"/>
        <v>4</v>
      </c>
      <c r="T82" s="64">
        <f t="shared" si="6"/>
        <v>66</v>
      </c>
      <c r="U82" s="64">
        <f t="shared" si="6"/>
        <v>334</v>
      </c>
      <c r="V82" s="64">
        <f t="shared" si="6"/>
        <v>4</v>
      </c>
      <c r="W82" s="64">
        <f t="shared" si="6"/>
        <v>13</v>
      </c>
      <c r="X82" s="64">
        <f t="shared" si="6"/>
        <v>4</v>
      </c>
      <c r="Y82" s="64">
        <f t="shared" si="6"/>
        <v>5</v>
      </c>
      <c r="Z82" s="64">
        <f t="shared" si="6"/>
        <v>0</v>
      </c>
      <c r="AA82" s="64">
        <f t="shared" si="6"/>
        <v>0</v>
      </c>
      <c r="AB82" s="64">
        <f t="shared" si="6"/>
        <v>0</v>
      </c>
      <c r="AC82" s="64">
        <f t="shared" si="6"/>
        <v>0</v>
      </c>
      <c r="AD82" s="64">
        <f t="shared" si="6"/>
        <v>0</v>
      </c>
      <c r="AE82" s="64">
        <f t="shared" si="6"/>
        <v>6</v>
      </c>
      <c r="AF82" s="64">
        <f t="shared" si="6"/>
        <v>28</v>
      </c>
      <c r="AG82" s="64">
        <f t="shared" si="6"/>
        <v>18</v>
      </c>
      <c r="AH82" s="64">
        <f t="shared" si="6"/>
        <v>0</v>
      </c>
      <c r="AI82" s="64">
        <f t="shared" si="6"/>
        <v>0</v>
      </c>
      <c r="AJ82" s="64">
        <f t="shared" si="6"/>
        <v>21</v>
      </c>
      <c r="AK82" s="64">
        <f t="shared" si="6"/>
        <v>0</v>
      </c>
      <c r="AL82" s="65">
        <f t="shared" si="6"/>
        <v>600</v>
      </c>
      <c r="AM82" s="66">
        <f t="shared" si="6"/>
        <v>5</v>
      </c>
      <c r="AN82" s="64">
        <f t="shared" ref="AN82:BJ82" si="7">SUM(AN9:AN17)</f>
        <v>4</v>
      </c>
      <c r="AO82" s="64">
        <f t="shared" si="7"/>
        <v>19</v>
      </c>
      <c r="AP82" s="64">
        <f t="shared" si="7"/>
        <v>10</v>
      </c>
      <c r="AQ82" s="64">
        <f t="shared" si="7"/>
        <v>4</v>
      </c>
      <c r="AR82" s="64">
        <f t="shared" si="7"/>
        <v>68</v>
      </c>
      <c r="AS82" s="64">
        <f t="shared" si="7"/>
        <v>0</v>
      </c>
      <c r="AT82" s="64">
        <f t="shared" si="7"/>
        <v>10</v>
      </c>
      <c r="AU82" s="64">
        <f t="shared" si="7"/>
        <v>18</v>
      </c>
      <c r="AV82" s="64">
        <f t="shared" si="7"/>
        <v>449</v>
      </c>
      <c r="AW82" s="64">
        <f t="shared" si="7"/>
        <v>0</v>
      </c>
      <c r="AX82" s="64">
        <f t="shared" si="7"/>
        <v>0</v>
      </c>
      <c r="AY82" s="64">
        <f t="shared" si="7"/>
        <v>18</v>
      </c>
      <c r="AZ82" s="64">
        <f t="shared" si="7"/>
        <v>0</v>
      </c>
      <c r="BA82" s="64">
        <f t="shared" si="7"/>
        <v>215</v>
      </c>
      <c r="BB82" s="64">
        <f t="shared" si="7"/>
        <v>0</v>
      </c>
      <c r="BC82" s="64">
        <f t="shared" si="7"/>
        <v>0</v>
      </c>
      <c r="BD82" s="64">
        <f t="shared" si="7"/>
        <v>0</v>
      </c>
      <c r="BE82" s="64">
        <f t="shared" si="7"/>
        <v>0</v>
      </c>
      <c r="BF82" s="64">
        <f t="shared" si="7"/>
        <v>70</v>
      </c>
      <c r="BG82" s="64">
        <f t="shared" si="7"/>
        <v>0</v>
      </c>
      <c r="BH82" s="64">
        <f t="shared" si="7"/>
        <v>0</v>
      </c>
      <c r="BI82" s="64">
        <f t="shared" si="7"/>
        <v>10</v>
      </c>
      <c r="BJ82" s="64">
        <f t="shared" si="7"/>
        <v>0</v>
      </c>
      <c r="BK82" s="67"/>
    </row>
    <row r="83" spans="1:63" s="83" customFormat="1" x14ac:dyDescent="0.25">
      <c r="E83" s="84"/>
      <c r="F83" s="85" t="s">
        <v>149</v>
      </c>
      <c r="G83" s="86">
        <f>(G82*100)/600</f>
        <v>0</v>
      </c>
      <c r="H83" s="87">
        <f t="shared" ref="H83:AK83" si="8">(H82*100)/600</f>
        <v>6</v>
      </c>
      <c r="I83" s="86">
        <f t="shared" si="8"/>
        <v>0</v>
      </c>
      <c r="J83" s="86">
        <f t="shared" si="8"/>
        <v>0</v>
      </c>
      <c r="K83" s="86">
        <f t="shared" si="8"/>
        <v>0.33333333333333331</v>
      </c>
      <c r="L83" s="86">
        <f t="shared" si="8"/>
        <v>0</v>
      </c>
      <c r="M83" s="86">
        <f t="shared" si="8"/>
        <v>0.16666666666666666</v>
      </c>
      <c r="N83" s="86">
        <f t="shared" si="8"/>
        <v>0</v>
      </c>
      <c r="O83" s="86">
        <f t="shared" si="8"/>
        <v>0</v>
      </c>
      <c r="P83" s="86">
        <f t="shared" si="8"/>
        <v>1.1666666666666667</v>
      </c>
      <c r="Q83" s="86">
        <f t="shared" si="8"/>
        <v>0</v>
      </c>
      <c r="R83" s="87">
        <f t="shared" si="8"/>
        <v>8.5</v>
      </c>
      <c r="S83" s="86">
        <f t="shared" si="8"/>
        <v>0.66666666666666663</v>
      </c>
      <c r="T83" s="87">
        <f t="shared" si="8"/>
        <v>11</v>
      </c>
      <c r="U83" s="87">
        <f t="shared" si="8"/>
        <v>55.666666666666664</v>
      </c>
      <c r="V83" s="86">
        <f t="shared" si="8"/>
        <v>0.66666666666666663</v>
      </c>
      <c r="W83" s="86">
        <f t="shared" si="8"/>
        <v>2.1666666666666665</v>
      </c>
      <c r="X83" s="86">
        <f t="shared" si="8"/>
        <v>0.66666666666666663</v>
      </c>
      <c r="Y83" s="86">
        <f t="shared" si="8"/>
        <v>0.83333333333333337</v>
      </c>
      <c r="Z83" s="86">
        <f t="shared" si="8"/>
        <v>0</v>
      </c>
      <c r="AA83" s="86">
        <f t="shared" si="8"/>
        <v>0</v>
      </c>
      <c r="AB83" s="86">
        <f t="shared" si="8"/>
        <v>0</v>
      </c>
      <c r="AC83" s="86">
        <f t="shared" si="8"/>
        <v>0</v>
      </c>
      <c r="AD83" s="86">
        <f t="shared" si="8"/>
        <v>0</v>
      </c>
      <c r="AE83" s="86">
        <f t="shared" si="8"/>
        <v>1</v>
      </c>
      <c r="AF83" s="87">
        <f t="shared" si="8"/>
        <v>4.666666666666667</v>
      </c>
      <c r="AG83" s="87">
        <f t="shared" si="8"/>
        <v>3</v>
      </c>
      <c r="AH83" s="86">
        <f t="shared" si="8"/>
        <v>0</v>
      </c>
      <c r="AI83" s="86">
        <f t="shared" si="8"/>
        <v>0</v>
      </c>
      <c r="AJ83" s="86">
        <f t="shared" si="8"/>
        <v>3.5</v>
      </c>
      <c r="AK83" s="86">
        <f t="shared" si="8"/>
        <v>0</v>
      </c>
      <c r="AL83" s="88">
        <f>SUM(G83:AK83)</f>
        <v>100.00000000000001</v>
      </c>
      <c r="AM83" s="89">
        <f>(AM82*100)/900</f>
        <v>0.55555555555555558</v>
      </c>
      <c r="AN83" s="86">
        <f t="shared" ref="AN83:BJ83" si="9">(AN82*100)/900</f>
        <v>0.44444444444444442</v>
      </c>
      <c r="AO83" s="86">
        <f t="shared" si="9"/>
        <v>2.1111111111111112</v>
      </c>
      <c r="AP83" s="86">
        <f t="shared" si="9"/>
        <v>1.1111111111111112</v>
      </c>
      <c r="AQ83" s="86">
        <f t="shared" si="9"/>
        <v>0.44444444444444442</v>
      </c>
      <c r="AR83" s="87">
        <f t="shared" si="9"/>
        <v>7.5555555555555554</v>
      </c>
      <c r="AS83" s="86">
        <f t="shared" si="9"/>
        <v>0</v>
      </c>
      <c r="AT83" s="86">
        <f t="shared" si="9"/>
        <v>1.1111111111111112</v>
      </c>
      <c r="AU83" s="86">
        <f t="shared" si="9"/>
        <v>2</v>
      </c>
      <c r="AV83" s="87">
        <f t="shared" si="9"/>
        <v>49.888888888888886</v>
      </c>
      <c r="AW83" s="86">
        <f t="shared" si="9"/>
        <v>0</v>
      </c>
      <c r="AX83" s="86">
        <f t="shared" si="9"/>
        <v>0</v>
      </c>
      <c r="AY83" s="86">
        <f t="shared" si="9"/>
        <v>2</v>
      </c>
      <c r="AZ83" s="86">
        <f t="shared" si="9"/>
        <v>0</v>
      </c>
      <c r="BA83" s="87">
        <f t="shared" si="9"/>
        <v>23.888888888888889</v>
      </c>
      <c r="BB83" s="86">
        <f t="shared" si="9"/>
        <v>0</v>
      </c>
      <c r="BC83" s="86">
        <f t="shared" si="9"/>
        <v>0</v>
      </c>
      <c r="BD83" s="86">
        <f t="shared" si="9"/>
        <v>0</v>
      </c>
      <c r="BE83" s="86">
        <f t="shared" si="9"/>
        <v>0</v>
      </c>
      <c r="BF83" s="87">
        <f t="shared" si="9"/>
        <v>7.7777777777777777</v>
      </c>
      <c r="BG83" s="86">
        <f t="shared" si="9"/>
        <v>0</v>
      </c>
      <c r="BH83" s="86">
        <f t="shared" si="9"/>
        <v>0</v>
      </c>
      <c r="BI83" s="86">
        <f t="shared" si="9"/>
        <v>1.1111111111111112</v>
      </c>
      <c r="BJ83" s="86">
        <f t="shared" si="9"/>
        <v>0</v>
      </c>
      <c r="BK83" s="90"/>
    </row>
    <row r="84" spans="1:63" s="2" customFormat="1" x14ac:dyDescent="0.25">
      <c r="E84" s="38"/>
      <c r="F84" s="39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56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62"/>
    </row>
    <row r="85" spans="1:63" s="2" customFormat="1" x14ac:dyDescent="0.25">
      <c r="E85" s="80" t="s">
        <v>150</v>
      </c>
      <c r="F85" s="81" t="s">
        <v>148</v>
      </c>
      <c r="G85" s="37">
        <f>SUM(G18:G29)</f>
        <v>0</v>
      </c>
      <c r="H85" s="37">
        <f t="shared" ref="H85:AM85" si="10">SUM(H18:H29)</f>
        <v>30</v>
      </c>
      <c r="I85" s="37">
        <f t="shared" si="10"/>
        <v>0</v>
      </c>
      <c r="J85" s="37">
        <f t="shared" si="10"/>
        <v>0</v>
      </c>
      <c r="K85" s="37">
        <f t="shared" si="10"/>
        <v>0</v>
      </c>
      <c r="L85" s="37">
        <f t="shared" si="10"/>
        <v>0</v>
      </c>
      <c r="M85" s="37">
        <f t="shared" si="10"/>
        <v>4</v>
      </c>
      <c r="N85" s="37">
        <f t="shared" si="10"/>
        <v>0</v>
      </c>
      <c r="O85" s="37">
        <f t="shared" si="10"/>
        <v>0</v>
      </c>
      <c r="P85" s="37">
        <f t="shared" si="10"/>
        <v>0</v>
      </c>
      <c r="Q85" s="37">
        <f t="shared" si="10"/>
        <v>0</v>
      </c>
      <c r="R85" s="37">
        <f t="shared" si="10"/>
        <v>75</v>
      </c>
      <c r="S85" s="37">
        <f t="shared" si="10"/>
        <v>0</v>
      </c>
      <c r="T85" s="37">
        <f t="shared" si="10"/>
        <v>52</v>
      </c>
      <c r="U85" s="37">
        <f t="shared" si="10"/>
        <v>336</v>
      </c>
      <c r="V85" s="37">
        <f t="shared" si="10"/>
        <v>0</v>
      </c>
      <c r="W85" s="37">
        <f t="shared" si="10"/>
        <v>0</v>
      </c>
      <c r="X85" s="37">
        <f t="shared" si="10"/>
        <v>0</v>
      </c>
      <c r="Y85" s="37">
        <f t="shared" si="10"/>
        <v>0</v>
      </c>
      <c r="Z85" s="37">
        <f t="shared" si="10"/>
        <v>9</v>
      </c>
      <c r="AA85" s="37">
        <f t="shared" si="10"/>
        <v>0</v>
      </c>
      <c r="AB85" s="37">
        <f t="shared" si="10"/>
        <v>4</v>
      </c>
      <c r="AC85" s="37">
        <f t="shared" si="10"/>
        <v>0</v>
      </c>
      <c r="AD85" s="37">
        <f t="shared" si="10"/>
        <v>0</v>
      </c>
      <c r="AE85" s="37">
        <f t="shared" si="10"/>
        <v>20</v>
      </c>
      <c r="AF85" s="37">
        <f t="shared" si="10"/>
        <v>21</v>
      </c>
      <c r="AG85" s="37">
        <f t="shared" si="10"/>
        <v>18</v>
      </c>
      <c r="AH85" s="37">
        <f t="shared" si="10"/>
        <v>14</v>
      </c>
      <c r="AI85" s="37">
        <f t="shared" si="10"/>
        <v>17</v>
      </c>
      <c r="AJ85" s="37">
        <f t="shared" si="10"/>
        <v>0</v>
      </c>
      <c r="AK85" s="37">
        <f t="shared" si="10"/>
        <v>0</v>
      </c>
      <c r="AL85" s="49">
        <f t="shared" si="10"/>
        <v>600</v>
      </c>
      <c r="AM85" s="55">
        <f t="shared" si="10"/>
        <v>18</v>
      </c>
      <c r="AN85" s="37">
        <f t="shared" ref="AN85:BJ85" si="11">SUM(AN18:AN29)</f>
        <v>57.5</v>
      </c>
      <c r="AO85" s="37">
        <f t="shared" si="11"/>
        <v>0</v>
      </c>
      <c r="AP85" s="37">
        <f t="shared" si="11"/>
        <v>47</v>
      </c>
      <c r="AQ85" s="37">
        <f t="shared" si="11"/>
        <v>14</v>
      </c>
      <c r="AR85" s="37">
        <f t="shared" si="11"/>
        <v>156</v>
      </c>
      <c r="AS85" s="37">
        <f t="shared" si="11"/>
        <v>12</v>
      </c>
      <c r="AT85" s="37">
        <f t="shared" si="11"/>
        <v>0</v>
      </c>
      <c r="AU85" s="37">
        <f t="shared" si="11"/>
        <v>0</v>
      </c>
      <c r="AV85" s="37">
        <f t="shared" si="11"/>
        <v>441</v>
      </c>
      <c r="AW85" s="37">
        <f t="shared" si="11"/>
        <v>0</v>
      </c>
      <c r="AX85" s="37">
        <f t="shared" si="11"/>
        <v>0</v>
      </c>
      <c r="AY85" s="37">
        <f t="shared" si="11"/>
        <v>0</v>
      </c>
      <c r="AZ85" s="37">
        <f t="shared" si="11"/>
        <v>0</v>
      </c>
      <c r="BA85" s="37">
        <f t="shared" si="11"/>
        <v>108</v>
      </c>
      <c r="BB85" s="37">
        <f t="shared" si="11"/>
        <v>0</v>
      </c>
      <c r="BC85" s="37">
        <f t="shared" si="11"/>
        <v>0</v>
      </c>
      <c r="BD85" s="37">
        <f t="shared" si="11"/>
        <v>0</v>
      </c>
      <c r="BE85" s="37">
        <f t="shared" si="11"/>
        <v>0</v>
      </c>
      <c r="BF85" s="37">
        <f t="shared" si="11"/>
        <v>46.5</v>
      </c>
      <c r="BG85" s="37">
        <f t="shared" si="11"/>
        <v>0</v>
      </c>
      <c r="BH85" s="37">
        <f t="shared" si="11"/>
        <v>0</v>
      </c>
      <c r="BI85" s="37">
        <f t="shared" si="11"/>
        <v>0</v>
      </c>
      <c r="BJ85" s="37">
        <f t="shared" si="11"/>
        <v>0</v>
      </c>
      <c r="BK85" s="61"/>
    </row>
    <row r="86" spans="1:63" s="83" customFormat="1" x14ac:dyDescent="0.25">
      <c r="E86" s="84"/>
      <c r="F86" s="85" t="s">
        <v>149</v>
      </c>
      <c r="G86" s="86">
        <f>(G85*100)/600</f>
        <v>0</v>
      </c>
      <c r="H86" s="87">
        <f t="shared" ref="H86:AK86" si="12">(H85*100)/600</f>
        <v>5</v>
      </c>
      <c r="I86" s="86">
        <f t="shared" si="12"/>
        <v>0</v>
      </c>
      <c r="J86" s="86">
        <f t="shared" si="12"/>
        <v>0</v>
      </c>
      <c r="K86" s="86">
        <f t="shared" si="12"/>
        <v>0</v>
      </c>
      <c r="L86" s="86">
        <f t="shared" si="12"/>
        <v>0</v>
      </c>
      <c r="M86" s="86">
        <f t="shared" si="12"/>
        <v>0.66666666666666663</v>
      </c>
      <c r="N86" s="86">
        <f t="shared" si="12"/>
        <v>0</v>
      </c>
      <c r="O86" s="86">
        <f t="shared" si="12"/>
        <v>0</v>
      </c>
      <c r="P86" s="86">
        <f t="shared" si="12"/>
        <v>0</v>
      </c>
      <c r="Q86" s="86">
        <f t="shared" si="12"/>
        <v>0</v>
      </c>
      <c r="R86" s="87">
        <f t="shared" si="12"/>
        <v>12.5</v>
      </c>
      <c r="S86" s="86">
        <f t="shared" si="12"/>
        <v>0</v>
      </c>
      <c r="T86" s="87">
        <f t="shared" si="12"/>
        <v>8.6666666666666661</v>
      </c>
      <c r="U86" s="87">
        <f t="shared" si="12"/>
        <v>56</v>
      </c>
      <c r="V86" s="86">
        <f t="shared" si="12"/>
        <v>0</v>
      </c>
      <c r="W86" s="86">
        <f t="shared" si="12"/>
        <v>0</v>
      </c>
      <c r="X86" s="86">
        <f t="shared" si="12"/>
        <v>0</v>
      </c>
      <c r="Y86" s="86">
        <f t="shared" si="12"/>
        <v>0</v>
      </c>
      <c r="Z86" s="86">
        <f t="shared" si="12"/>
        <v>1.5</v>
      </c>
      <c r="AA86" s="86">
        <f t="shared" si="12"/>
        <v>0</v>
      </c>
      <c r="AB86" s="86">
        <f t="shared" si="12"/>
        <v>0.66666666666666663</v>
      </c>
      <c r="AC86" s="86">
        <f t="shared" si="12"/>
        <v>0</v>
      </c>
      <c r="AD86" s="86">
        <f t="shared" si="12"/>
        <v>0</v>
      </c>
      <c r="AE86" s="86">
        <f t="shared" si="12"/>
        <v>3.3333333333333335</v>
      </c>
      <c r="AF86" s="87">
        <f t="shared" si="12"/>
        <v>3.5</v>
      </c>
      <c r="AG86" s="87">
        <f t="shared" si="12"/>
        <v>3</v>
      </c>
      <c r="AH86" s="86">
        <f t="shared" si="12"/>
        <v>2.3333333333333335</v>
      </c>
      <c r="AI86" s="86">
        <f t="shared" si="12"/>
        <v>2.8333333333333335</v>
      </c>
      <c r="AJ86" s="86">
        <f t="shared" si="12"/>
        <v>0</v>
      </c>
      <c r="AK86" s="86">
        <f t="shared" si="12"/>
        <v>0</v>
      </c>
      <c r="AL86" s="88">
        <f>SUM(G86:AK86)</f>
        <v>100</v>
      </c>
      <c r="AM86" s="89">
        <f>(AM85*100)/900</f>
        <v>2</v>
      </c>
      <c r="AN86" s="87">
        <f t="shared" ref="AN86:BJ86" si="13">(AN85*100)/900</f>
        <v>6.3888888888888893</v>
      </c>
      <c r="AO86" s="86">
        <f t="shared" si="13"/>
        <v>0</v>
      </c>
      <c r="AP86" s="86">
        <f t="shared" si="13"/>
        <v>5.2222222222222223</v>
      </c>
      <c r="AQ86" s="86">
        <f t="shared" si="13"/>
        <v>1.5555555555555556</v>
      </c>
      <c r="AR86" s="87">
        <f t="shared" si="13"/>
        <v>17.333333333333332</v>
      </c>
      <c r="AS86" s="86">
        <f t="shared" si="13"/>
        <v>1.3333333333333333</v>
      </c>
      <c r="AT86" s="86">
        <f t="shared" si="13"/>
        <v>0</v>
      </c>
      <c r="AU86" s="86">
        <f t="shared" si="13"/>
        <v>0</v>
      </c>
      <c r="AV86" s="87">
        <f t="shared" si="13"/>
        <v>49</v>
      </c>
      <c r="AW86" s="86">
        <f t="shared" si="13"/>
        <v>0</v>
      </c>
      <c r="AX86" s="86">
        <f t="shared" si="13"/>
        <v>0</v>
      </c>
      <c r="AY86" s="86">
        <f t="shared" si="13"/>
        <v>0</v>
      </c>
      <c r="AZ86" s="86">
        <f t="shared" si="13"/>
        <v>0</v>
      </c>
      <c r="BA86" s="87">
        <f t="shared" si="13"/>
        <v>12</v>
      </c>
      <c r="BB86" s="86">
        <f t="shared" si="13"/>
        <v>0</v>
      </c>
      <c r="BC86" s="86">
        <f t="shared" si="13"/>
        <v>0</v>
      </c>
      <c r="BD86" s="86">
        <f t="shared" si="13"/>
        <v>0</v>
      </c>
      <c r="BE86" s="86">
        <f t="shared" si="13"/>
        <v>0</v>
      </c>
      <c r="BF86" s="87">
        <f t="shared" si="13"/>
        <v>5.166666666666667</v>
      </c>
      <c r="BG86" s="86">
        <f t="shared" si="13"/>
        <v>0</v>
      </c>
      <c r="BH86" s="86">
        <f t="shared" si="13"/>
        <v>0</v>
      </c>
      <c r="BI86" s="86">
        <f t="shared" si="13"/>
        <v>0</v>
      </c>
      <c r="BJ86" s="86">
        <f t="shared" si="13"/>
        <v>0</v>
      </c>
      <c r="BK86" s="90"/>
    </row>
    <row r="87" spans="1:63" s="2" customFormat="1" x14ac:dyDescent="0.25"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56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62"/>
    </row>
    <row r="88" spans="1:63" s="2" customFormat="1" x14ac:dyDescent="0.25">
      <c r="E88" s="82" t="s">
        <v>151</v>
      </c>
      <c r="F88" s="81" t="s">
        <v>148</v>
      </c>
      <c r="G88" s="41">
        <f>SUM(G30:G61)</f>
        <v>2</v>
      </c>
      <c r="H88" s="41">
        <f t="shared" ref="H88:AM88" si="14">SUM(H30:H61)</f>
        <v>85.5</v>
      </c>
      <c r="I88" s="41">
        <f t="shared" si="14"/>
        <v>0</v>
      </c>
      <c r="J88" s="41">
        <f t="shared" si="14"/>
        <v>0</v>
      </c>
      <c r="K88" s="41">
        <f t="shared" si="14"/>
        <v>13</v>
      </c>
      <c r="L88" s="41">
        <f t="shared" si="14"/>
        <v>4</v>
      </c>
      <c r="M88" s="41">
        <f t="shared" si="14"/>
        <v>11</v>
      </c>
      <c r="N88" s="41">
        <f t="shared" si="14"/>
        <v>1</v>
      </c>
      <c r="O88" s="41">
        <f t="shared" si="14"/>
        <v>6</v>
      </c>
      <c r="P88" s="41">
        <f t="shared" si="14"/>
        <v>0</v>
      </c>
      <c r="Q88" s="41">
        <f t="shared" si="14"/>
        <v>4</v>
      </c>
      <c r="R88" s="41">
        <f t="shared" si="14"/>
        <v>133</v>
      </c>
      <c r="S88" s="41">
        <f t="shared" si="14"/>
        <v>33</v>
      </c>
      <c r="T88" s="41">
        <f t="shared" si="14"/>
        <v>98</v>
      </c>
      <c r="U88" s="41">
        <f t="shared" si="14"/>
        <v>1065</v>
      </c>
      <c r="V88" s="41">
        <f t="shared" si="14"/>
        <v>0</v>
      </c>
      <c r="W88" s="41">
        <f t="shared" si="14"/>
        <v>0</v>
      </c>
      <c r="X88" s="41">
        <f t="shared" si="14"/>
        <v>0</v>
      </c>
      <c r="Y88" s="41">
        <f t="shared" si="14"/>
        <v>13</v>
      </c>
      <c r="Z88" s="41">
        <f t="shared" si="14"/>
        <v>0</v>
      </c>
      <c r="AA88" s="41">
        <f t="shared" si="14"/>
        <v>0</v>
      </c>
      <c r="AB88" s="41">
        <f t="shared" si="14"/>
        <v>20</v>
      </c>
      <c r="AC88" s="41">
        <f t="shared" si="14"/>
        <v>14</v>
      </c>
      <c r="AD88" s="41">
        <f t="shared" si="14"/>
        <v>68</v>
      </c>
      <c r="AE88" s="41">
        <f t="shared" si="14"/>
        <v>106</v>
      </c>
      <c r="AF88" s="41">
        <f t="shared" si="14"/>
        <v>52</v>
      </c>
      <c r="AG88" s="41">
        <f t="shared" si="14"/>
        <v>61</v>
      </c>
      <c r="AH88" s="41">
        <f t="shared" si="14"/>
        <v>23</v>
      </c>
      <c r="AI88" s="41">
        <f t="shared" si="14"/>
        <v>44.5</v>
      </c>
      <c r="AJ88" s="41">
        <f t="shared" si="14"/>
        <v>0</v>
      </c>
      <c r="AK88" s="41">
        <f t="shared" si="14"/>
        <v>3</v>
      </c>
      <c r="AL88" s="50">
        <f t="shared" si="14"/>
        <v>1860</v>
      </c>
      <c r="AM88" s="57">
        <f t="shared" si="14"/>
        <v>107.5</v>
      </c>
      <c r="AN88" s="41">
        <f t="shared" ref="AN88:BJ88" si="15">SUM(AN30:AN61)</f>
        <v>202</v>
      </c>
      <c r="AO88" s="41">
        <f t="shared" si="15"/>
        <v>0</v>
      </c>
      <c r="AP88" s="41">
        <f t="shared" si="15"/>
        <v>168</v>
      </c>
      <c r="AQ88" s="41">
        <f t="shared" si="15"/>
        <v>10</v>
      </c>
      <c r="AR88" s="41">
        <f t="shared" si="15"/>
        <v>277</v>
      </c>
      <c r="AS88" s="41">
        <f t="shared" si="15"/>
        <v>0</v>
      </c>
      <c r="AT88" s="41">
        <f t="shared" si="15"/>
        <v>0</v>
      </c>
      <c r="AU88" s="41">
        <f t="shared" si="15"/>
        <v>0</v>
      </c>
      <c r="AV88" s="41">
        <f t="shared" si="15"/>
        <v>1232</v>
      </c>
      <c r="AW88" s="41">
        <f t="shared" si="15"/>
        <v>20</v>
      </c>
      <c r="AX88" s="41">
        <f t="shared" si="15"/>
        <v>10</v>
      </c>
      <c r="AY88" s="41">
        <f t="shared" si="15"/>
        <v>0</v>
      </c>
      <c r="AZ88" s="41">
        <f t="shared" si="15"/>
        <v>20</v>
      </c>
      <c r="BA88" s="41">
        <f t="shared" si="15"/>
        <v>376.5</v>
      </c>
      <c r="BB88" s="41">
        <f t="shared" si="15"/>
        <v>15</v>
      </c>
      <c r="BC88" s="41">
        <f t="shared" si="15"/>
        <v>15</v>
      </c>
      <c r="BD88" s="41">
        <f t="shared" si="15"/>
        <v>20</v>
      </c>
      <c r="BE88" s="41">
        <f t="shared" si="15"/>
        <v>0</v>
      </c>
      <c r="BF88" s="41">
        <f t="shared" si="15"/>
        <v>221</v>
      </c>
      <c r="BG88" s="41">
        <f t="shared" si="15"/>
        <v>30</v>
      </c>
      <c r="BH88" s="41">
        <f t="shared" si="15"/>
        <v>60</v>
      </c>
      <c r="BI88" s="41">
        <f t="shared" si="15"/>
        <v>2</v>
      </c>
      <c r="BJ88" s="41">
        <f t="shared" si="15"/>
        <v>5</v>
      </c>
      <c r="BK88" s="63"/>
    </row>
    <row r="89" spans="1:63" s="83" customFormat="1" x14ac:dyDescent="0.25">
      <c r="E89" s="84"/>
      <c r="F89" s="85" t="s">
        <v>149</v>
      </c>
      <c r="G89" s="86">
        <f>(G88*100)/1860</f>
        <v>0.10752688172043011</v>
      </c>
      <c r="H89" s="87">
        <f t="shared" ref="H89:AK89" si="16">(H88*100)/1860</f>
        <v>4.596774193548387</v>
      </c>
      <c r="I89" s="86">
        <f t="shared" si="16"/>
        <v>0</v>
      </c>
      <c r="J89" s="86">
        <f t="shared" si="16"/>
        <v>0</v>
      </c>
      <c r="K89" s="86">
        <f t="shared" si="16"/>
        <v>0.69892473118279574</v>
      </c>
      <c r="L89" s="86">
        <f t="shared" si="16"/>
        <v>0.21505376344086022</v>
      </c>
      <c r="M89" s="86">
        <f t="shared" si="16"/>
        <v>0.59139784946236562</v>
      </c>
      <c r="N89" s="86">
        <f t="shared" si="16"/>
        <v>5.3763440860215055E-2</v>
      </c>
      <c r="O89" s="86">
        <f t="shared" si="16"/>
        <v>0.32258064516129031</v>
      </c>
      <c r="P89" s="86">
        <f t="shared" si="16"/>
        <v>0</v>
      </c>
      <c r="Q89" s="86">
        <f t="shared" si="16"/>
        <v>0.21505376344086022</v>
      </c>
      <c r="R89" s="87">
        <f t="shared" si="16"/>
        <v>7.150537634408602</v>
      </c>
      <c r="S89" s="86">
        <f t="shared" si="16"/>
        <v>1.7741935483870968</v>
      </c>
      <c r="T89" s="87">
        <f t="shared" si="16"/>
        <v>5.268817204301075</v>
      </c>
      <c r="U89" s="87">
        <f t="shared" si="16"/>
        <v>57.258064516129032</v>
      </c>
      <c r="V89" s="86">
        <f t="shared" si="16"/>
        <v>0</v>
      </c>
      <c r="W89" s="86">
        <f t="shared" si="16"/>
        <v>0</v>
      </c>
      <c r="X89" s="86">
        <f t="shared" si="16"/>
        <v>0</v>
      </c>
      <c r="Y89" s="86">
        <f t="shared" si="16"/>
        <v>0.69892473118279574</v>
      </c>
      <c r="Z89" s="86">
        <f t="shared" si="16"/>
        <v>0</v>
      </c>
      <c r="AA89" s="86">
        <f t="shared" si="16"/>
        <v>0</v>
      </c>
      <c r="AB89" s="86">
        <f t="shared" si="16"/>
        <v>1.075268817204301</v>
      </c>
      <c r="AC89" s="86">
        <f t="shared" si="16"/>
        <v>0.75268817204301075</v>
      </c>
      <c r="AD89" s="86">
        <f t="shared" si="16"/>
        <v>3.6559139784946235</v>
      </c>
      <c r="AE89" s="86">
        <f t="shared" si="16"/>
        <v>5.698924731182796</v>
      </c>
      <c r="AF89" s="87">
        <f t="shared" si="16"/>
        <v>2.795698924731183</v>
      </c>
      <c r="AG89" s="87">
        <f t="shared" si="16"/>
        <v>3.2795698924731185</v>
      </c>
      <c r="AH89" s="86">
        <f t="shared" si="16"/>
        <v>1.2365591397849462</v>
      </c>
      <c r="AI89" s="86">
        <f t="shared" si="16"/>
        <v>2.39247311827957</v>
      </c>
      <c r="AJ89" s="86">
        <f t="shared" si="16"/>
        <v>0</v>
      </c>
      <c r="AK89" s="86">
        <f t="shared" si="16"/>
        <v>0.16129032258064516</v>
      </c>
      <c r="AL89" s="88">
        <f>SUM(G89:AK89)</f>
        <v>100</v>
      </c>
      <c r="AM89" s="89">
        <f>(AM88*100)/2881</f>
        <v>3.7313432835820897</v>
      </c>
      <c r="AN89" s="87">
        <f t="shared" ref="AN89:BJ89" si="17">(AN88*100)/2881</f>
        <v>7.0114543561263449</v>
      </c>
      <c r="AO89" s="86">
        <f t="shared" si="17"/>
        <v>0</v>
      </c>
      <c r="AP89" s="86">
        <f t="shared" si="17"/>
        <v>5.8313085734120094</v>
      </c>
      <c r="AQ89" s="86">
        <f t="shared" si="17"/>
        <v>0.34710170079833391</v>
      </c>
      <c r="AR89" s="87">
        <f t="shared" si="17"/>
        <v>9.6147171121138495</v>
      </c>
      <c r="AS89" s="86">
        <f t="shared" si="17"/>
        <v>0</v>
      </c>
      <c r="AT89" s="86">
        <f t="shared" si="17"/>
        <v>0</v>
      </c>
      <c r="AU89" s="86">
        <f t="shared" si="17"/>
        <v>0</v>
      </c>
      <c r="AV89" s="87">
        <f t="shared" si="17"/>
        <v>42.76292953835474</v>
      </c>
      <c r="AW89" s="86">
        <f t="shared" si="17"/>
        <v>0.69420340159666782</v>
      </c>
      <c r="AX89" s="86">
        <f t="shared" si="17"/>
        <v>0.34710170079833391</v>
      </c>
      <c r="AY89" s="86">
        <f t="shared" si="17"/>
        <v>0</v>
      </c>
      <c r="AZ89" s="86">
        <f t="shared" si="17"/>
        <v>0.69420340159666782</v>
      </c>
      <c r="BA89" s="87">
        <f t="shared" si="17"/>
        <v>13.068379035057271</v>
      </c>
      <c r="BB89" s="86">
        <f t="shared" si="17"/>
        <v>0.52065255119750087</v>
      </c>
      <c r="BC89" s="86">
        <f t="shared" si="17"/>
        <v>0.52065255119750087</v>
      </c>
      <c r="BD89" s="86">
        <f t="shared" si="17"/>
        <v>0.69420340159666782</v>
      </c>
      <c r="BE89" s="86">
        <f t="shared" si="17"/>
        <v>0</v>
      </c>
      <c r="BF89" s="87">
        <f t="shared" si="17"/>
        <v>7.6709475876431794</v>
      </c>
      <c r="BG89" s="86">
        <f t="shared" si="17"/>
        <v>1.0413051023950017</v>
      </c>
      <c r="BH89" s="86">
        <f t="shared" si="17"/>
        <v>2.0826102047900035</v>
      </c>
      <c r="BI89" s="86">
        <f t="shared" si="17"/>
        <v>6.9420340159666777E-2</v>
      </c>
      <c r="BJ89" s="86">
        <f t="shared" si="17"/>
        <v>0.17355085039916696</v>
      </c>
      <c r="BK89" s="90"/>
    </row>
    <row r="90" spans="1:63" s="2" customFormat="1" x14ac:dyDescent="0.25">
      <c r="E90" s="38"/>
      <c r="F90" s="39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56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62"/>
    </row>
    <row r="91" spans="1:63" s="2" customFormat="1" x14ac:dyDescent="0.25">
      <c r="E91" s="80" t="s">
        <v>152</v>
      </c>
      <c r="F91" s="81" t="s">
        <v>148</v>
      </c>
      <c r="G91" s="37">
        <f>SUM(G62:G81)</f>
        <v>5</v>
      </c>
      <c r="H91" s="37">
        <f t="shared" ref="H91:AM91" si="18">SUM(H62:H81)</f>
        <v>54</v>
      </c>
      <c r="I91" s="37">
        <f t="shared" si="18"/>
        <v>2</v>
      </c>
      <c r="J91" s="37">
        <f t="shared" si="18"/>
        <v>5</v>
      </c>
      <c r="K91" s="37">
        <f t="shared" si="18"/>
        <v>30</v>
      </c>
      <c r="L91" s="37">
        <f t="shared" si="18"/>
        <v>0</v>
      </c>
      <c r="M91" s="37">
        <f t="shared" si="18"/>
        <v>10</v>
      </c>
      <c r="N91" s="37">
        <f t="shared" si="18"/>
        <v>1</v>
      </c>
      <c r="O91" s="37">
        <f t="shared" si="18"/>
        <v>18</v>
      </c>
      <c r="P91" s="37">
        <f t="shared" si="18"/>
        <v>0</v>
      </c>
      <c r="Q91" s="37">
        <f t="shared" si="18"/>
        <v>0</v>
      </c>
      <c r="R91" s="37">
        <f t="shared" si="18"/>
        <v>89</v>
      </c>
      <c r="S91" s="37">
        <f t="shared" si="18"/>
        <v>18</v>
      </c>
      <c r="T91" s="37">
        <f t="shared" si="18"/>
        <v>71</v>
      </c>
      <c r="U91" s="37">
        <f t="shared" si="18"/>
        <v>641</v>
      </c>
      <c r="V91" s="37">
        <f t="shared" si="18"/>
        <v>0</v>
      </c>
      <c r="W91" s="37">
        <f t="shared" si="18"/>
        <v>0</v>
      </c>
      <c r="X91" s="37">
        <f t="shared" si="18"/>
        <v>0</v>
      </c>
      <c r="Y91" s="37">
        <f t="shared" si="18"/>
        <v>0</v>
      </c>
      <c r="Z91" s="37">
        <f t="shared" si="18"/>
        <v>0</v>
      </c>
      <c r="AA91" s="37">
        <f t="shared" si="18"/>
        <v>10</v>
      </c>
      <c r="AB91" s="37">
        <f t="shared" si="18"/>
        <v>20</v>
      </c>
      <c r="AC91" s="37">
        <f t="shared" si="18"/>
        <v>0</v>
      </c>
      <c r="AD91" s="37">
        <f t="shared" si="18"/>
        <v>0</v>
      </c>
      <c r="AE91" s="37">
        <f t="shared" si="18"/>
        <v>109</v>
      </c>
      <c r="AF91" s="37">
        <f t="shared" si="18"/>
        <v>27</v>
      </c>
      <c r="AG91" s="37">
        <f t="shared" si="18"/>
        <v>50</v>
      </c>
      <c r="AH91" s="37">
        <f t="shared" si="18"/>
        <v>24</v>
      </c>
      <c r="AI91" s="37">
        <f t="shared" si="18"/>
        <v>16</v>
      </c>
      <c r="AJ91" s="37">
        <f t="shared" si="18"/>
        <v>0</v>
      </c>
      <c r="AK91" s="37">
        <f t="shared" si="18"/>
        <v>0</v>
      </c>
      <c r="AL91" s="49">
        <f t="shared" si="18"/>
        <v>1200</v>
      </c>
      <c r="AM91" s="55">
        <f t="shared" si="18"/>
        <v>0</v>
      </c>
      <c r="AN91" s="37">
        <f t="shared" ref="AN91:BJ91" si="19">SUM(AN62:AN81)</f>
        <v>254</v>
      </c>
      <c r="AO91" s="37">
        <f t="shared" si="19"/>
        <v>0</v>
      </c>
      <c r="AP91" s="37">
        <f t="shared" si="19"/>
        <v>142</v>
      </c>
      <c r="AQ91" s="37">
        <f t="shared" si="19"/>
        <v>0</v>
      </c>
      <c r="AR91" s="37">
        <f t="shared" si="19"/>
        <v>245</v>
      </c>
      <c r="AS91" s="37">
        <f t="shared" si="19"/>
        <v>0</v>
      </c>
      <c r="AT91" s="37">
        <f t="shared" si="19"/>
        <v>0</v>
      </c>
      <c r="AU91" s="37">
        <f t="shared" si="19"/>
        <v>0</v>
      </c>
      <c r="AV91" s="37">
        <f t="shared" si="19"/>
        <v>811</v>
      </c>
      <c r="AW91" s="37">
        <f t="shared" si="19"/>
        <v>0</v>
      </c>
      <c r="AX91" s="37">
        <f t="shared" si="19"/>
        <v>0</v>
      </c>
      <c r="AY91" s="37">
        <f t="shared" si="19"/>
        <v>0</v>
      </c>
      <c r="AZ91" s="37">
        <f t="shared" si="19"/>
        <v>0</v>
      </c>
      <c r="BA91" s="37">
        <f t="shared" si="19"/>
        <v>70</v>
      </c>
      <c r="BB91" s="37">
        <f t="shared" si="19"/>
        <v>0</v>
      </c>
      <c r="BC91" s="37">
        <f t="shared" si="19"/>
        <v>0</v>
      </c>
      <c r="BD91" s="37">
        <f t="shared" si="19"/>
        <v>0</v>
      </c>
      <c r="BE91" s="37">
        <f t="shared" si="19"/>
        <v>40</v>
      </c>
      <c r="BF91" s="37">
        <f t="shared" si="19"/>
        <v>186</v>
      </c>
      <c r="BG91" s="37">
        <f t="shared" si="19"/>
        <v>50</v>
      </c>
      <c r="BH91" s="37">
        <f t="shared" si="19"/>
        <v>0</v>
      </c>
      <c r="BI91" s="37">
        <f t="shared" si="19"/>
        <v>2</v>
      </c>
      <c r="BJ91" s="37">
        <f t="shared" si="19"/>
        <v>0</v>
      </c>
      <c r="BK91" s="61"/>
    </row>
    <row r="92" spans="1:63" s="83" customFormat="1" x14ac:dyDescent="0.25">
      <c r="E92" s="84"/>
      <c r="F92" s="85" t="s">
        <v>149</v>
      </c>
      <c r="G92" s="86">
        <f>(G91*100)/1200</f>
        <v>0.41666666666666669</v>
      </c>
      <c r="H92" s="87">
        <f t="shared" ref="H92:AK92" si="20">(H91*100)/1200</f>
        <v>4.5</v>
      </c>
      <c r="I92" s="86">
        <f t="shared" si="20"/>
        <v>0.16666666666666666</v>
      </c>
      <c r="J92" s="86">
        <f t="shared" si="20"/>
        <v>0.41666666666666669</v>
      </c>
      <c r="K92" s="86">
        <f t="shared" si="20"/>
        <v>2.5</v>
      </c>
      <c r="L92" s="86">
        <f t="shared" si="20"/>
        <v>0</v>
      </c>
      <c r="M92" s="86">
        <f t="shared" si="20"/>
        <v>0.83333333333333337</v>
      </c>
      <c r="N92" s="86">
        <f t="shared" si="20"/>
        <v>8.3333333333333329E-2</v>
      </c>
      <c r="O92" s="86">
        <f t="shared" si="20"/>
        <v>1.5</v>
      </c>
      <c r="P92" s="86">
        <f t="shared" si="20"/>
        <v>0</v>
      </c>
      <c r="Q92" s="86">
        <f t="shared" si="20"/>
        <v>0</v>
      </c>
      <c r="R92" s="87">
        <f t="shared" si="20"/>
        <v>7.416666666666667</v>
      </c>
      <c r="S92" s="86">
        <f t="shared" si="20"/>
        <v>1.5</v>
      </c>
      <c r="T92" s="87">
        <f t="shared" si="20"/>
        <v>5.916666666666667</v>
      </c>
      <c r="U92" s="87">
        <f t="shared" si="20"/>
        <v>53.416666666666664</v>
      </c>
      <c r="V92" s="86">
        <f t="shared" si="20"/>
        <v>0</v>
      </c>
      <c r="W92" s="86">
        <f t="shared" si="20"/>
        <v>0</v>
      </c>
      <c r="X92" s="86">
        <f t="shared" si="20"/>
        <v>0</v>
      </c>
      <c r="Y92" s="86">
        <f t="shared" si="20"/>
        <v>0</v>
      </c>
      <c r="Z92" s="86">
        <f t="shared" si="20"/>
        <v>0</v>
      </c>
      <c r="AA92" s="86">
        <f t="shared" si="20"/>
        <v>0.83333333333333337</v>
      </c>
      <c r="AB92" s="86">
        <f t="shared" si="20"/>
        <v>1.6666666666666667</v>
      </c>
      <c r="AC92" s="86">
        <f t="shared" si="20"/>
        <v>0</v>
      </c>
      <c r="AD92" s="86">
        <f t="shared" si="20"/>
        <v>0</v>
      </c>
      <c r="AE92" s="86">
        <f t="shared" si="20"/>
        <v>9.0833333333333339</v>
      </c>
      <c r="AF92" s="87">
        <f t="shared" si="20"/>
        <v>2.25</v>
      </c>
      <c r="AG92" s="87">
        <f t="shared" si="20"/>
        <v>4.166666666666667</v>
      </c>
      <c r="AH92" s="86">
        <f t="shared" si="20"/>
        <v>2</v>
      </c>
      <c r="AI92" s="86">
        <f t="shared" si="20"/>
        <v>1.3333333333333333</v>
      </c>
      <c r="AJ92" s="86">
        <f t="shared" si="20"/>
        <v>0</v>
      </c>
      <c r="AK92" s="86">
        <f t="shared" si="20"/>
        <v>0</v>
      </c>
      <c r="AL92" s="88">
        <f>SUM(G92:AK92)</f>
        <v>100</v>
      </c>
      <c r="AM92" s="89">
        <f>(AM91*100)/1800</f>
        <v>0</v>
      </c>
      <c r="AN92" s="87">
        <f t="shared" ref="AN92:BJ92" si="21">(AN91*100)/1800</f>
        <v>14.111111111111111</v>
      </c>
      <c r="AO92" s="86">
        <f t="shared" si="21"/>
        <v>0</v>
      </c>
      <c r="AP92" s="86">
        <f t="shared" si="21"/>
        <v>7.8888888888888893</v>
      </c>
      <c r="AQ92" s="86">
        <f t="shared" si="21"/>
        <v>0</v>
      </c>
      <c r="AR92" s="87">
        <f t="shared" si="21"/>
        <v>13.611111111111111</v>
      </c>
      <c r="AS92" s="86">
        <f t="shared" si="21"/>
        <v>0</v>
      </c>
      <c r="AT92" s="86">
        <f t="shared" si="21"/>
        <v>0</v>
      </c>
      <c r="AU92" s="86">
        <f t="shared" si="21"/>
        <v>0</v>
      </c>
      <c r="AV92" s="87">
        <f t="shared" si="21"/>
        <v>45.055555555555557</v>
      </c>
      <c r="AW92" s="86">
        <f t="shared" si="21"/>
        <v>0</v>
      </c>
      <c r="AX92" s="86">
        <f t="shared" si="21"/>
        <v>0</v>
      </c>
      <c r="AY92" s="86">
        <f t="shared" si="21"/>
        <v>0</v>
      </c>
      <c r="AZ92" s="86">
        <f t="shared" si="21"/>
        <v>0</v>
      </c>
      <c r="BA92" s="86">
        <f t="shared" si="21"/>
        <v>3.8888888888888888</v>
      </c>
      <c r="BB92" s="86">
        <f t="shared" si="21"/>
        <v>0</v>
      </c>
      <c r="BC92" s="86">
        <f t="shared" si="21"/>
        <v>0</v>
      </c>
      <c r="BD92" s="86">
        <f t="shared" si="21"/>
        <v>0</v>
      </c>
      <c r="BE92" s="86">
        <f t="shared" si="21"/>
        <v>2.2222222222222223</v>
      </c>
      <c r="BF92" s="87">
        <f t="shared" si="21"/>
        <v>10.333333333333334</v>
      </c>
      <c r="BG92" s="86">
        <f t="shared" si="21"/>
        <v>2.7777777777777777</v>
      </c>
      <c r="BH92" s="86">
        <f t="shared" si="21"/>
        <v>0</v>
      </c>
      <c r="BI92" s="86">
        <f t="shared" si="21"/>
        <v>0.1111111111111111</v>
      </c>
      <c r="BJ92" s="86">
        <f t="shared" si="21"/>
        <v>0</v>
      </c>
      <c r="BK92" s="90"/>
    </row>
    <row r="93" spans="1:63" s="2" customFormat="1" x14ac:dyDescent="0.25"/>
  </sheetData>
  <sortState xmlns:xlrd2="http://schemas.microsoft.com/office/spreadsheetml/2017/richdata2" ref="A9:BK81">
    <sortCondition ref="A9:A81"/>
  </sortState>
  <mergeCells count="2">
    <mergeCell ref="G7:AL7"/>
    <mergeCell ref="AM7:BK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Actividades GIAMR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Jurado</dc:creator>
  <cp:lastModifiedBy>Isa</cp:lastModifiedBy>
  <cp:lastPrinted>2021-10-08T11:10:34Z</cp:lastPrinted>
  <dcterms:created xsi:type="dcterms:W3CDTF">2016-11-12T15:58:25Z</dcterms:created>
  <dcterms:modified xsi:type="dcterms:W3CDTF">2021-11-02T13:26:40Z</dcterms:modified>
</cp:coreProperties>
</file>